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heapp.sharepoint.com/sites/StadsrumEkonomi/Delade dokument/Fakturaadresser/"/>
    </mc:Choice>
  </mc:AlternateContent>
  <xr:revisionPtr revIDLastSave="292" documentId="8_{D02EB747-3D5B-4C39-A4F1-CAF9D027F4A6}" xr6:coauthVersionLast="47" xr6:coauthVersionMax="47" xr10:uidLastSave="{03904243-8BD7-4FCB-8070-B0D37FF0F222}"/>
  <bookViews>
    <workbookView xWindow="-120" yWindow="-120" windowWidth="29040" windowHeight="15720" xr2:uid="{00000000-000D-0000-FFFF-FFFF00000000}"/>
  </bookViews>
  <sheets>
    <sheet name="Lista över Fakturaadresser" sheetId="23" r:id="rId1"/>
    <sheet name="Generera Fakturaadress" sheetId="24" r:id="rId2"/>
    <sheet name="Farsta Centrum HB" sheetId="8" r:id="rId3"/>
    <sheet name="FAB Kullagatan i Helsingborg" sheetId="7" r:id="rId4"/>
    <sheet name="Gallerian Karlstad Centrum KB" sheetId="15" r:id="rId5"/>
  </sheets>
  <definedNames>
    <definedName name="_xlnm._FilterDatabase" localSheetId="0" hidden="1">'Lista över Fakturaadresser'!$B$30:$K$34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4" l="1"/>
  <c r="C31" i="24"/>
  <c r="B32" i="24"/>
  <c r="B31" i="24"/>
  <c r="B43" i="24"/>
  <c r="E27" i="24"/>
  <c r="C41" i="24"/>
  <c r="E28" i="24"/>
  <c r="B37" i="24"/>
  <c r="B38" i="24"/>
  <c r="C43" i="24"/>
  <c r="F43" i="24" l="1"/>
  <c r="B41" i="24"/>
</calcChain>
</file>

<file path=xl/sharedStrings.xml><?xml version="1.0" encoding="utf-8"?>
<sst xmlns="http://schemas.openxmlformats.org/spreadsheetml/2006/main" count="512" uniqueCount="345">
  <si>
    <t>Leverantörsfakturor till Stadsrum Fastigheter mottages enligt nedan:</t>
  </si>
  <si>
    <t>Skanningpartner: Scancloud</t>
  </si>
  <si>
    <t>E-postadress PDF: Se nedan beroende på bolag</t>
  </si>
  <si>
    <t>OBS! Endast en faktura per mail med ev. bilagor!</t>
  </si>
  <si>
    <t>Adress PDF-faktura:</t>
  </si>
  <si>
    <t>Adress pappersfaktura för skanning:</t>
  </si>
  <si>
    <t>831 90  Östersund</t>
  </si>
  <si>
    <t>Er referens:  [Er Referens] [Beställare]</t>
  </si>
  <si>
    <t>Beställare är den person som beställt arbetet/tjänsten hos Stadsrum</t>
  </si>
  <si>
    <t>Obs! Vid fakturering till vissa bolag krävs mer information se detta under kolumnen "specifik fakturering" nedan.</t>
  </si>
  <si>
    <t>Avser fakturan ett projekt?</t>
  </si>
  <si>
    <t>Er referens vid projektet är det unika projektnummer ni erhållit av stadsrums projektledare, i detta fall behöver ej [Beställare] anges utan endast projektnummer som "Er referens".</t>
  </si>
  <si>
    <t>Avser en faktura flera Fastigheter i samma bolag?</t>
  </si>
  <si>
    <t>I detta fall måste det tydligt framgå av fakturan vilka Fastigheter fakturan avser samt en fördelningen av totala fakturabeloppet mellan fastigheterna.</t>
  </si>
  <si>
    <t>Bolagsnamn</t>
  </si>
  <si>
    <t>Fastighet</t>
  </si>
  <si>
    <t>Kommun</t>
  </si>
  <si>
    <t>E-postadress PDF-faktura</t>
  </si>
  <si>
    <t>Motkod</t>
  </si>
  <si>
    <t>Er referens</t>
  </si>
  <si>
    <t>Org. nr</t>
  </si>
  <si>
    <t>Specifik fakturering</t>
  </si>
  <si>
    <t>Dragarbrunn 23:1 Fastighets AB</t>
  </si>
  <si>
    <t>Dragarbrunn 23:1</t>
  </si>
  <si>
    <t>Uppsala</t>
  </si>
  <si>
    <t>dragarbrunn231@pdf.scancloud.se</t>
  </si>
  <si>
    <t>556409-4604</t>
  </si>
  <si>
    <t>Dragarbrunn 23:3 Fastighets AB</t>
  </si>
  <si>
    <t>Dragarbrunn 23:3</t>
  </si>
  <si>
    <t>dragarbrunn233@pdf.scancloud.se</t>
  </si>
  <si>
    <t>556606-2807</t>
  </si>
  <si>
    <t>Farsta Centrum Samfällighetsförening</t>
  </si>
  <si>
    <t>Farsta Samfällighet</t>
  </si>
  <si>
    <t>Stockholm</t>
  </si>
  <si>
    <t>farsta.centrum-samfallighet@pdf.scancloud.se</t>
  </si>
  <si>
    <t>717902-2087</t>
  </si>
  <si>
    <t>Farsta Centrum HB</t>
  </si>
  <si>
    <t>Storö 15</t>
  </si>
  <si>
    <t>farsta.centrum@pdf.scancloud.se</t>
  </si>
  <si>
    <t>916404-1361</t>
  </si>
  <si>
    <t>Se separat flik för vidare information</t>
  </si>
  <si>
    <t>Storö 23</t>
  </si>
  <si>
    <t>Storö 2</t>
  </si>
  <si>
    <t>Storö 21</t>
  </si>
  <si>
    <t>Storö 24</t>
  </si>
  <si>
    <t>Storö 10</t>
  </si>
  <si>
    <t>Storö 9</t>
  </si>
  <si>
    <t>AB Strandbältet</t>
  </si>
  <si>
    <t>Duvan 6</t>
  </si>
  <si>
    <t>Karlstad</t>
  </si>
  <si>
    <t>strandbaltet@pdf.scancloud.se</t>
  </si>
  <si>
    <t>556987-2343</t>
  </si>
  <si>
    <t>Stadsrum Fastigheter Strömkarlen AB</t>
  </si>
  <si>
    <t>Strömkarlen 4</t>
  </si>
  <si>
    <t>Helsingborg</t>
  </si>
  <si>
    <t>stadsrumfast.stromkarlen@pdf.scancloud.se</t>
  </si>
  <si>
    <t>559206-3076</t>
  </si>
  <si>
    <t>Ålafiskaren Fastighets AB</t>
  </si>
  <si>
    <t>Fiskaren 43</t>
  </si>
  <si>
    <t>alafiskarens.fast@pdf.scancloud.se</t>
  </si>
  <si>
    <t>556761-1768</t>
  </si>
  <si>
    <t>KB Helsingborg Norden 26</t>
  </si>
  <si>
    <t>Norden 26</t>
  </si>
  <si>
    <t>kbhelsingborg.norden@pdf.scancloud.se</t>
  </si>
  <si>
    <t>969673-0549</t>
  </si>
  <si>
    <t>FAB Kullagatan i Helsingborg</t>
  </si>
  <si>
    <t>Magnus Stenbock 18</t>
  </si>
  <si>
    <t>fab.kullagatanhbg@pdf.scancloud.se</t>
  </si>
  <si>
    <t>556662-8466</t>
  </si>
  <si>
    <t>Norden 24</t>
  </si>
  <si>
    <t>Erik Dahlberg 2</t>
  </si>
  <si>
    <t>Samfällighetsföreningen Fiskaren 40</t>
  </si>
  <si>
    <t>Fiskaren 40 Samfällighet</t>
  </si>
  <si>
    <t>fiskaren40@pdf.scancloud.se</t>
  </si>
  <si>
    <t>717908-6728</t>
  </si>
  <si>
    <t>Stadsrum Fastigheter Grinden AB</t>
  </si>
  <si>
    <t>Grinden 21</t>
  </si>
  <si>
    <t>stadsrum.grinden@pdf.scancloud.se</t>
  </si>
  <si>
    <t>556642-0120</t>
  </si>
  <si>
    <t>Grinden 27</t>
  </si>
  <si>
    <t>Stadsrum Fastigheter Igor AB</t>
  </si>
  <si>
    <t>Igor 8</t>
  </si>
  <si>
    <t>Västerås</t>
  </si>
  <si>
    <t>stadsrum.igor@pdf.scancloud.se</t>
  </si>
  <si>
    <t>559028-9632</t>
  </si>
  <si>
    <t>Stadsrum Fastigheter Mittpunkten AB</t>
  </si>
  <si>
    <t>Månadsmötet 9</t>
  </si>
  <si>
    <t>Östersund</t>
  </si>
  <si>
    <t>stadsrum.mittpunkten@pdf.scancloud.se</t>
  </si>
  <si>
    <t>559028-9608</t>
  </si>
  <si>
    <t>Stadsrum Fastigheter AB</t>
  </si>
  <si>
    <t>Moderbolaget</t>
  </si>
  <si>
    <t>stadsrum.fast@pdf.scancloud.se</t>
  </si>
  <si>
    <t>559028-9624</t>
  </si>
  <si>
    <t>Gallerian Karlstad Centrum KB</t>
  </si>
  <si>
    <t>Duvan 3 och 13</t>
  </si>
  <si>
    <t>galleriankarlstad@pdf.scancloud.se</t>
  </si>
  <si>
    <t>969705-1879</t>
  </si>
  <si>
    <t>Höken 11</t>
  </si>
  <si>
    <t>Stadsrum Fastigheter Norrköping AB</t>
  </si>
  <si>
    <t>Johannes 21</t>
  </si>
  <si>
    <t>Norrköping</t>
  </si>
  <si>
    <t>johannes21@pdf.scancloud.se</t>
  </si>
  <si>
    <t>556802-5711</t>
  </si>
  <si>
    <t>Stadsrum Fastigheter Nyköping AB</t>
  </si>
  <si>
    <t>Hotellet 25</t>
  </si>
  <si>
    <t>Nyköping</t>
  </si>
  <si>
    <t>stadsrum.nykoping@pdf.scancloud.se</t>
  </si>
  <si>
    <t>556698-3093</t>
  </si>
  <si>
    <t>Stadsrum Fastigheter Kvarnen AB</t>
  </si>
  <si>
    <t>Kvarngärdet 35:4</t>
  </si>
  <si>
    <t>kvarnengallerian@pdf.scancloud.se</t>
  </si>
  <si>
    <t>556810-4276</t>
  </si>
  <si>
    <t>KB Maren</t>
  </si>
  <si>
    <t>Tellus 5</t>
  </si>
  <si>
    <t>Södertälje</t>
  </si>
  <si>
    <t>kbmaren@pdf.scancloud.se</t>
  </si>
  <si>
    <t>916633-6827</t>
  </si>
  <si>
    <t>KB Västerport i Nyköping</t>
  </si>
  <si>
    <t>Biografen 21</t>
  </si>
  <si>
    <t>efakt.vasterport@pdf.scancloud.se</t>
  </si>
  <si>
    <t>916619-0448</t>
  </si>
  <si>
    <t>Södertälje Jupiter 15 Fastighets AB</t>
  </si>
  <si>
    <t>Jupiter 15</t>
  </si>
  <si>
    <t>fast-jupiter15@pdf.scancloud.se</t>
  </si>
  <si>
    <t>559179-2964</t>
  </si>
  <si>
    <t>SF Kvarngärdet 25:3 AB</t>
  </si>
  <si>
    <t>Kvarngärdet 25:3</t>
  </si>
  <si>
    <t>sf.kvarnenfast@pdf.scancloud.se</t>
  </si>
  <si>
    <t>556650-0616</t>
  </si>
  <si>
    <t>SF Glambeck 10 AB</t>
  </si>
  <si>
    <t>Glambeck 10</t>
  </si>
  <si>
    <t>Lund</t>
  </si>
  <si>
    <t>sf.glambeck10@pdf.scancloud.se</t>
  </si>
  <si>
    <t>559377-6353</t>
  </si>
  <si>
    <t>SF Döbeln 5 AB</t>
  </si>
  <si>
    <t>Döbeln 5</t>
  </si>
  <si>
    <t>sf.dobeln5@pdf.scancloud.se</t>
  </si>
  <si>
    <t>556992-1116</t>
  </si>
  <si>
    <t>SF Murgrönan 11 AB</t>
  </si>
  <si>
    <t>Murgrönan 11</t>
  </si>
  <si>
    <t>sf.murgronan11@pdf.scancloud.se</t>
  </si>
  <si>
    <t>556613-5025</t>
  </si>
  <si>
    <t>SF Sankt Clemens 25 AB</t>
  </si>
  <si>
    <t>Sankt Clemens 25</t>
  </si>
  <si>
    <t>sf.sanktclemens25@pdf.scancloud.se</t>
  </si>
  <si>
    <t>559377-6346</t>
  </si>
  <si>
    <t>SF Sankt Botulf 11 AB</t>
  </si>
  <si>
    <t>Sankt Botulf 11</t>
  </si>
  <si>
    <t>sf.sanktbotulf11@pdf.scancloud.se</t>
  </si>
  <si>
    <t>556462-8716</t>
  </si>
  <si>
    <t>SF Galten 27 Kommanditbolag</t>
  </si>
  <si>
    <t>Galten 27</t>
  </si>
  <si>
    <t>sf.galten27@pdf.scancloud.se</t>
  </si>
  <si>
    <t>969676-6998</t>
  </si>
  <si>
    <t>SF Fiskarängen Handelsbolag</t>
  </si>
  <si>
    <t>Fiskaren 3</t>
  </si>
  <si>
    <t>sf.fiskarangen@pdf.scancloud.se</t>
  </si>
  <si>
    <t>916694-6062</t>
  </si>
  <si>
    <t>Ängen 4</t>
  </si>
  <si>
    <t>SF Brunius 17 AB</t>
  </si>
  <si>
    <t>Brunius 17</t>
  </si>
  <si>
    <t>sf.brunius17@pdf.scancloud.se</t>
  </si>
  <si>
    <t>556676-1648</t>
  </si>
  <si>
    <t>Er referens vid projektet är det unika projektnummer ni erhållit av stadsrums projektledare.</t>
  </si>
  <si>
    <t>Ange Fastigheten som fakturan ska skickas till:</t>
  </si>
  <si>
    <t>Ange den person som beställt arbetet/tjänsten:</t>
  </si>
  <si>
    <t>Fakturaadress som ni ska skicka fakturan till:</t>
  </si>
  <si>
    <t>831 90 Östersund</t>
  </si>
  <si>
    <t>Orgnr: 916404-1361</t>
  </si>
  <si>
    <t>Faktureringsadress:</t>
  </si>
  <si>
    <t>Mejladress för PDF-fakturor:</t>
  </si>
  <si>
    <t>Farsta Centrum HB
FE 5612 Motkod 4531
831 90  Östersund</t>
  </si>
  <si>
    <t>Underlag skickas i samma PDF som fakturan</t>
  </si>
  <si>
    <t>Kostnadsställen</t>
  </si>
  <si>
    <t>Kostnadsställe</t>
  </si>
  <si>
    <t>Fastighetsnamn</t>
  </si>
  <si>
    <t>Adress</t>
  </si>
  <si>
    <t>Farsta torg 2</t>
  </si>
  <si>
    <t>Munkforsplan 45</t>
  </si>
  <si>
    <t>3431</t>
  </si>
  <si>
    <t>Storö 23 (fd. Eknö 1)</t>
  </si>
  <si>
    <t>Karlandaplan 4</t>
  </si>
  <si>
    <t>Karlandaplan 6</t>
  </si>
  <si>
    <t>Karlandaplan 8</t>
  </si>
  <si>
    <t>Farstaplan 10</t>
  </si>
  <si>
    <t>Farstagången 26</t>
  </si>
  <si>
    <t>Farstagången 28</t>
  </si>
  <si>
    <t>Farstagången 30</t>
  </si>
  <si>
    <t>Farstagången 32</t>
  </si>
  <si>
    <t>3432</t>
  </si>
  <si>
    <t xml:space="preserve">Storö 2 </t>
  </si>
  <si>
    <t>Farstagången 2</t>
  </si>
  <si>
    <t>Farstaplan 2</t>
  </si>
  <si>
    <t>Farstagången 4 A</t>
  </si>
  <si>
    <t>Farstagången 4 B</t>
  </si>
  <si>
    <t>Farstagången 6</t>
  </si>
  <si>
    <t>Farstagången 8 A</t>
  </si>
  <si>
    <t>Farstagången 8</t>
  </si>
  <si>
    <t>Karlandaplan 9</t>
  </si>
  <si>
    <t>Farstagången 10</t>
  </si>
  <si>
    <t>Farstagången 10 A</t>
  </si>
  <si>
    <t>Karlandaplan 11</t>
  </si>
  <si>
    <t>Farstagången 12</t>
  </si>
  <si>
    <t>Farstagången 14</t>
  </si>
  <si>
    <t>Farstagången 16</t>
  </si>
  <si>
    <t>Farstagången 18 A</t>
  </si>
  <si>
    <t>Farstagången 18</t>
  </si>
  <si>
    <t>Farstagången 20</t>
  </si>
  <si>
    <t>Farstaplan 20</t>
  </si>
  <si>
    <t>Farstagången 22</t>
  </si>
  <si>
    <t>Farstagången 24</t>
  </si>
  <si>
    <t>Farstavägen 103</t>
  </si>
  <si>
    <t>Farstavägen 105</t>
  </si>
  <si>
    <t>Farstagången 1</t>
  </si>
  <si>
    <t>Farstaplan 1</t>
  </si>
  <si>
    <t>Farstagränd 1</t>
  </si>
  <si>
    <t>Farstagränd 2</t>
  </si>
  <si>
    <t>Storforsgränd 2</t>
  </si>
  <si>
    <t>Farstagränd 3</t>
  </si>
  <si>
    <t>Farstagången 3</t>
  </si>
  <si>
    <t>Storforsgränd 4</t>
  </si>
  <si>
    <t>Farstagången 5</t>
  </si>
  <si>
    <t>Farstagränd 5</t>
  </si>
  <si>
    <t>Kroppaplan 5</t>
  </si>
  <si>
    <t>Farstagången 7</t>
  </si>
  <si>
    <t>Farstagränd 7</t>
  </si>
  <si>
    <t>Storforsplan 7</t>
  </si>
  <si>
    <t>Storforsplan 9</t>
  </si>
  <si>
    <t>Farstagränd 9</t>
  </si>
  <si>
    <t>Farstagången 9</t>
  </si>
  <si>
    <t>Farstagränd 11</t>
  </si>
  <si>
    <t>Storforsplan 11</t>
  </si>
  <si>
    <t>Farstagränd 13</t>
  </si>
  <si>
    <t>Farstagränd 15</t>
  </si>
  <si>
    <t>Farsta torg 16</t>
  </si>
  <si>
    <t>Farsta torg 17</t>
  </si>
  <si>
    <t>Farsta torg 18</t>
  </si>
  <si>
    <t>Kroppaplan 18</t>
  </si>
  <si>
    <t>Farsta torg 19</t>
  </si>
  <si>
    <t>Kroppaplan 20</t>
  </si>
  <si>
    <t>Farsta torg 20</t>
  </si>
  <si>
    <t>Farsta torg 21</t>
  </si>
  <si>
    <t>Farstaplan 21</t>
  </si>
  <si>
    <t>Kroppaplan 22</t>
  </si>
  <si>
    <t>Farsta torg 22</t>
  </si>
  <si>
    <t>Farsta torg 23</t>
  </si>
  <si>
    <t>Farstaplan 23</t>
  </si>
  <si>
    <t>Kroppaplan 24</t>
  </si>
  <si>
    <t>Farsta torg 24</t>
  </si>
  <si>
    <t>Farstaplan 25</t>
  </si>
  <si>
    <t>Farsta torg 25</t>
  </si>
  <si>
    <t>Farsta torg 26</t>
  </si>
  <si>
    <t>Kroppaplan 26</t>
  </si>
  <si>
    <t>Farstaplan 29</t>
  </si>
  <si>
    <t>Kroppaplan 30</t>
  </si>
  <si>
    <t>Storöplan 2</t>
  </si>
  <si>
    <t>Karlandaplan 3</t>
  </si>
  <si>
    <t>Munkforsplan 1</t>
  </si>
  <si>
    <t>Munkforsplan 2</t>
  </si>
  <si>
    <t>Munkforsplan 21-29</t>
  </si>
  <si>
    <t>Storforsplan 32-50</t>
  </si>
  <si>
    <t>Storforsplan 56</t>
  </si>
  <si>
    <t>Farsta Torg 1-15</t>
  </si>
  <si>
    <t>Munkforsplan 7</t>
  </si>
  <si>
    <t>Munkforsplan 31-43</t>
  </si>
  <si>
    <t>Storforsgränd 1</t>
  </si>
  <si>
    <t>Storforsgränd 3</t>
  </si>
  <si>
    <t>Storforsplan 52</t>
  </si>
  <si>
    <t>Orgnr: 556662-8466</t>
  </si>
  <si>
    <t>FAB Kullagatan i Helsingborg
FE 5612 Motkod 3893
831 90  Östersund</t>
  </si>
  <si>
    <t>Märkning i fältet Er referens</t>
  </si>
  <si>
    <t>Kullagatan 8 &amp; 10</t>
  </si>
  <si>
    <t>Norra Storgatan 11</t>
  </si>
  <si>
    <t>Kolmästaregränden 8-12</t>
  </si>
  <si>
    <t>Kullagatan 11-15</t>
  </si>
  <si>
    <t>Norra Strandgatan 14-18</t>
  </si>
  <si>
    <t>Kullagatan 21</t>
  </si>
  <si>
    <t>Orgnr: 969705-1879</t>
  </si>
  <si>
    <t>Gallerian Karlstad Centrum KB
FE 5612 Motkod 1271
831 90 Östersund</t>
  </si>
  <si>
    <t>Duvan 3</t>
  </si>
  <si>
    <t>Järnvägsgatan 6</t>
  </si>
  <si>
    <t>Drottninggatan 21</t>
  </si>
  <si>
    <t>Drottninggatan 25</t>
  </si>
  <si>
    <t>Duvan 13</t>
  </si>
  <si>
    <t>Järnvägsgatan 2</t>
  </si>
  <si>
    <t>Järnvägsgatan 4</t>
  </si>
  <si>
    <t>Hamngatan 18</t>
  </si>
  <si>
    <t>Hamngatan 20</t>
  </si>
  <si>
    <t>Västra Torggatan 1</t>
  </si>
  <si>
    <t>Drottninggatan 13</t>
  </si>
  <si>
    <t>Drottninggatan 15</t>
  </si>
  <si>
    <t>Västra Torggatan 4</t>
  </si>
  <si>
    <t>Västra Torggatan 6</t>
  </si>
  <si>
    <r>
      <t>[</t>
    </r>
    <r>
      <rPr>
        <b/>
        <i/>
        <sz val="11"/>
        <color theme="2" tint="-0.749992370372631"/>
        <rFont val="DM Sans"/>
      </rPr>
      <t>Bolagsnamn</t>
    </r>
    <r>
      <rPr>
        <sz val="11"/>
        <color theme="2" tint="-0.749992370372631"/>
        <rFont val="DM Sans"/>
      </rPr>
      <t>]</t>
    </r>
  </si>
  <si>
    <r>
      <t>FE 5612 Motkod [</t>
    </r>
    <r>
      <rPr>
        <b/>
        <i/>
        <sz val="11"/>
        <color theme="2" tint="-0.749992370372631"/>
        <rFont val="DM Sans"/>
      </rPr>
      <t>Motkod</t>
    </r>
    <r>
      <rPr>
        <sz val="11"/>
        <color theme="2" tint="-0.749992370372631"/>
        <rFont val="DM Sans"/>
      </rPr>
      <t>]</t>
    </r>
  </si>
  <si>
    <t>stadsrum.ynglingenab@pdf.scancloud.se</t>
  </si>
  <si>
    <t>Stadsrum Ynglingen AB</t>
  </si>
  <si>
    <t>Ynglingen 10</t>
  </si>
  <si>
    <t>Ynglingen 12</t>
  </si>
  <si>
    <t>556647-6676</t>
  </si>
  <si>
    <t>Peppol-ID</t>
  </si>
  <si>
    <t>GLN-nummer</t>
  </si>
  <si>
    <t>0007:5566476676</t>
  </si>
  <si>
    <t>0007:5564094604</t>
  </si>
  <si>
    <t>0007:5566062807</t>
  </si>
  <si>
    <t>0007:7179022087</t>
  </si>
  <si>
    <t>0007:9164041361</t>
  </si>
  <si>
    <t>0007:5569872343</t>
  </si>
  <si>
    <t>0007:5592063076</t>
  </si>
  <si>
    <t>0007:5567611768</t>
  </si>
  <si>
    <t>0007:9696730549</t>
  </si>
  <si>
    <t>0007:5566628466</t>
  </si>
  <si>
    <t>0007:5566420120</t>
  </si>
  <si>
    <t>0007:5590289632</t>
  </si>
  <si>
    <t>0007:5590289608</t>
  </si>
  <si>
    <t>0007:5590289624</t>
  </si>
  <si>
    <t>0007:9697051879</t>
  </si>
  <si>
    <t>0007:5568025711</t>
  </si>
  <si>
    <t>0007:5566983093</t>
  </si>
  <si>
    <t>0007:5568104276</t>
  </si>
  <si>
    <t>0007:9166336827</t>
  </si>
  <si>
    <t>0007:9166190448</t>
  </si>
  <si>
    <t>0007:5591792964</t>
  </si>
  <si>
    <t>0007:5566500616</t>
  </si>
  <si>
    <t>0007:5593776353</t>
  </si>
  <si>
    <t>0007:5569921116</t>
  </si>
  <si>
    <t>0007:5566135025</t>
  </si>
  <si>
    <t>0007:5593776346</t>
  </si>
  <si>
    <t>0007:5564628716</t>
  </si>
  <si>
    <t>0007:9696766998</t>
  </si>
  <si>
    <t>0007:9166946062</t>
  </si>
  <si>
    <t>0007:5566761648</t>
  </si>
  <si>
    <r>
      <rPr>
        <b/>
        <i/>
        <sz val="14"/>
        <color theme="5" tint="-0.249977111117893"/>
        <rFont val="DM Sans"/>
      </rPr>
      <t>1:a hand</t>
    </r>
    <r>
      <rPr>
        <b/>
        <sz val="14"/>
        <color theme="5" tint="-0.249977111117893"/>
        <rFont val="DM Sans"/>
      </rPr>
      <t xml:space="preserve"> e-faktura</t>
    </r>
  </si>
  <si>
    <t>VAN-Leverantör: Scancloud</t>
  </si>
  <si>
    <t>Adress:</t>
  </si>
  <si>
    <t>Peppol-ID: Gäller för Peppol-format)</t>
  </si>
  <si>
    <t>Peppol-ID (se nedan i lista): Gäller för Peppol-format)</t>
  </si>
  <si>
    <t>GLN (se nedan i Lista) - Gäller för Svefaktura-format</t>
  </si>
  <si>
    <r>
      <rPr>
        <b/>
        <i/>
        <sz val="14"/>
        <color theme="5" tint="-0.249977111117893"/>
        <rFont val="DM Sans"/>
      </rPr>
      <t>2:a hand</t>
    </r>
    <r>
      <rPr>
        <b/>
        <sz val="14"/>
        <color theme="5" tint="-0.249977111117893"/>
        <rFont val="DM Sans"/>
      </rPr>
      <t xml:space="preserve"> PDF-faktura</t>
    </r>
  </si>
  <si>
    <r>
      <rPr>
        <b/>
        <i/>
        <sz val="14"/>
        <color theme="5" tint="-0.249977111117893"/>
        <rFont val="DM Sans"/>
      </rPr>
      <t>3:e hand</t>
    </r>
    <r>
      <rPr>
        <b/>
        <sz val="14"/>
        <color theme="5" tint="-0.249977111117893"/>
        <rFont val="DM Sans"/>
      </rPr>
      <t xml:space="preserve"> Pappersfaktura</t>
    </r>
  </si>
  <si>
    <t>Generera Fakturaadress för Faktura:</t>
  </si>
  <si>
    <t>GLN - Gäller för Svefaktura-format</t>
  </si>
  <si>
    <t>Vid frågor?</t>
  </si>
  <si>
    <t>Vid frågor eller behov av support, kontakta fakturor@amblin.se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</si>
</sst>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theme="1"/>
      <name val="DM Sans"/>
    </font>
    <font>
      <b/>
      <sz val="16"/>
      <color theme="5" tint="-0.249977111117893"/>
      <name val="DM Sans"/>
    </font>
    <font>
      <b/>
      <sz val="14"/>
      <color theme="1"/>
      <name val="DM Sans"/>
    </font>
    <font>
      <b/>
      <sz val="14"/>
      <color rgb="FFFF0066"/>
      <name val="DM Sans"/>
    </font>
    <font>
      <b/>
      <sz val="14"/>
      <color theme="5" tint="-0.249977111117893"/>
      <name val="DM Sans"/>
    </font>
    <font>
      <b/>
      <i/>
      <sz val="14"/>
      <color theme="5" tint="-0.249977111117893"/>
      <name val="DM Sans"/>
    </font>
    <font>
      <b/>
      <i/>
      <sz val="11"/>
      <color theme="2" tint="-0.749992370372631"/>
      <name val="DM Sans"/>
    </font>
    <font>
      <b/>
      <sz val="11"/>
      <color theme="2" tint="-0.749992370372631"/>
      <name val="DM Sans"/>
    </font>
    <font>
      <i/>
      <sz val="11"/>
      <color theme="2" tint="-0.749992370372631"/>
      <name val="DM Sans"/>
    </font>
    <font>
      <sz val="11"/>
      <color theme="2" tint="-0.749992370372631"/>
      <name val="DM Sans"/>
    </font>
    <font>
      <b/>
      <sz val="11"/>
      <color theme="1"/>
      <name val="DM Sans"/>
    </font>
    <font>
      <u/>
      <sz val="11"/>
      <color theme="10"/>
      <name val="DM Sans"/>
    </font>
    <font>
      <b/>
      <sz val="12"/>
      <color theme="1"/>
      <name val="DM Sans"/>
    </font>
    <font>
      <sz val="12"/>
      <color theme="1"/>
      <name val="DM Sans"/>
    </font>
    <font>
      <b/>
      <i/>
      <sz val="12"/>
      <color rgb="FFFF0000"/>
      <name val="DM Sans"/>
    </font>
    <font>
      <sz val="14"/>
      <color theme="2" tint="-0.749992370372631"/>
      <name val="DM Sans"/>
    </font>
    <font>
      <sz val="14"/>
      <color theme="1"/>
      <name val="DM Sans"/>
    </font>
    <font>
      <i/>
      <sz val="14"/>
      <color theme="2" tint="-0.749992370372631"/>
      <name val="DM Sans"/>
    </font>
    <font>
      <sz val="18"/>
      <color theme="3" tint="0.39997558519241921"/>
      <name val="DM Sans"/>
    </font>
    <font>
      <i/>
      <sz val="11"/>
      <color theme="1"/>
      <name val="DM Sans"/>
    </font>
    <font>
      <sz val="14"/>
      <color theme="3" tint="0.39997558519241921"/>
      <name val="DM Sans"/>
    </font>
    <font>
      <b/>
      <sz val="11"/>
      <name val="DM Sans"/>
    </font>
    <font>
      <sz val="11"/>
      <name val="DM Sans"/>
    </font>
    <font>
      <b/>
      <sz val="14"/>
      <color theme="2" tint="-0.749992370372631"/>
      <name val="DM Sans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1">
    <xf numFmtId="0" fontId="0" fillId="0" borderId="0" xfId="0"/>
    <xf numFmtId="0" fontId="3" fillId="0" borderId="0" xfId="0" applyFont="1"/>
    <xf numFmtId="0" fontId="4" fillId="0" borderId="8" xfId="0" applyFont="1" applyBorder="1"/>
    <xf numFmtId="0" fontId="5" fillId="0" borderId="9" xfId="0" applyFont="1" applyBorder="1" applyAlignment="1">
      <alignment horizontal="left"/>
    </xf>
    <xf numFmtId="0" fontId="6" fillId="0" borderId="10" xfId="2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2" applyFont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left" wrapText="1"/>
    </xf>
    <xf numFmtId="0" fontId="10" fillId="0" borderId="0" xfId="0" applyFont="1"/>
    <xf numFmtId="0" fontId="9" fillId="0" borderId="10" xfId="0" applyFont="1" applyBorder="1"/>
    <xf numFmtId="0" fontId="12" fillId="0" borderId="10" xfId="0" applyFont="1" applyBorder="1"/>
    <xf numFmtId="0" fontId="12" fillId="0" borderId="0" xfId="0" applyFont="1"/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10" xfId="2" applyFont="1" applyBorder="1" applyAlignment="1">
      <alignment horizontal="left"/>
    </xf>
    <xf numFmtId="0" fontId="11" fillId="0" borderId="11" xfId="2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3" fillId="0" borderId="16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14" fillId="0" borderId="7" xfId="1" applyFont="1" applyBorder="1" applyAlignment="1" applyProtection="1"/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4" fillId="0" borderId="14" xfId="1" applyFont="1" applyBorder="1" applyAlignment="1" applyProtection="1">
      <alignment horizontal="left"/>
    </xf>
    <xf numFmtId="0" fontId="14" fillId="0" borderId="15" xfId="1" applyFont="1" applyBorder="1" applyAlignment="1" applyProtection="1">
      <alignment horizontal="left"/>
    </xf>
    <xf numFmtId="0" fontId="8" fillId="0" borderId="8" xfId="0" applyFont="1" applyBorder="1" applyAlignment="1">
      <alignment horizontal="left" vertical="center"/>
    </xf>
    <xf numFmtId="0" fontId="3" fillId="0" borderId="9" xfId="0" applyFont="1" applyBorder="1"/>
    <xf numFmtId="0" fontId="11" fillId="0" borderId="10" xfId="2" applyFont="1" applyBorder="1" applyAlignment="1">
      <alignment horizontal="left"/>
    </xf>
    <xf numFmtId="0" fontId="15" fillId="0" borderId="10" xfId="0" applyFont="1" applyBorder="1"/>
    <xf numFmtId="0" fontId="16" fillId="0" borderId="0" xfId="0" applyFont="1" applyProtection="1">
      <protection locked="0"/>
    </xf>
    <xf numFmtId="0" fontId="17" fillId="0" borderId="0" xfId="0" applyFont="1"/>
    <xf numFmtId="0" fontId="3" fillId="0" borderId="10" xfId="0" applyFont="1" applyBorder="1"/>
    <xf numFmtId="0" fontId="8" fillId="0" borderId="10" xfId="0" applyFont="1" applyBorder="1" applyAlignment="1">
      <alignment horizontal="left" vertical="center"/>
    </xf>
    <xf numFmtId="0" fontId="18" fillId="0" borderId="10" xfId="0" applyFont="1" applyBorder="1"/>
    <xf numFmtId="0" fontId="18" fillId="0" borderId="1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10" xfId="0" applyFont="1" applyBorder="1"/>
    <xf numFmtId="0" fontId="3" fillId="0" borderId="12" xfId="0" applyFont="1" applyBorder="1"/>
    <xf numFmtId="0" fontId="20" fillId="0" borderId="12" xfId="0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13" fillId="3" borderId="1" xfId="0" applyFont="1" applyFill="1" applyBorder="1"/>
    <xf numFmtId="0" fontId="3" fillId="2" borderId="1" xfId="0" applyFont="1" applyFill="1" applyBorder="1" applyAlignment="1">
      <alignment wrapText="1"/>
    </xf>
    <xf numFmtId="0" fontId="14" fillId="2" borderId="1" xfId="1" applyFont="1" applyFill="1" applyBorder="1" applyAlignment="1" applyProtection="1">
      <alignment horizontal="center" vertical="center"/>
    </xf>
    <xf numFmtId="0" fontId="23" fillId="0" borderId="0" xfId="0" applyFont="1"/>
    <xf numFmtId="49" fontId="13" fillId="3" borderId="1" xfId="0" applyNumberFormat="1" applyFont="1" applyFill="1" applyBorder="1" applyAlignment="1">
      <alignment wrapText="1"/>
    </xf>
    <xf numFmtId="49" fontId="13" fillId="3" borderId="1" xfId="0" applyNumberFormat="1" applyFont="1" applyFill="1" applyBorder="1"/>
    <xf numFmtId="0" fontId="13" fillId="2" borderId="5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5" xfId="0" applyFont="1" applyFill="1" applyBorder="1" applyAlignment="1">
      <alignment wrapText="1"/>
    </xf>
    <xf numFmtId="0" fontId="3" fillId="2" borderId="4" xfId="0" applyFont="1" applyFill="1" applyBorder="1"/>
    <xf numFmtId="49" fontId="24" fillId="2" borderId="5" xfId="0" applyNumberFormat="1" applyFont="1" applyFill="1" applyBorder="1"/>
    <xf numFmtId="49" fontId="25" fillId="2" borderId="5" xfId="0" applyNumberFormat="1" applyFont="1" applyFill="1" applyBorder="1"/>
    <xf numFmtId="0" fontId="25" fillId="2" borderId="5" xfId="0" applyFont="1" applyFill="1" applyBorder="1" applyAlignment="1">
      <alignment wrapText="1"/>
    </xf>
    <xf numFmtId="0" fontId="3" fillId="2" borderId="3" xfId="0" applyFont="1" applyFill="1" applyBorder="1"/>
    <xf numFmtId="0" fontId="25" fillId="2" borderId="5" xfId="0" applyFont="1" applyFill="1" applyBorder="1"/>
    <xf numFmtId="0" fontId="13" fillId="2" borderId="3" xfId="0" applyFont="1" applyFill="1" applyBorder="1" applyAlignment="1">
      <alignment horizontal="left"/>
    </xf>
    <xf numFmtId="0" fontId="25" fillId="2" borderId="3" xfId="0" applyFont="1" applyFill="1" applyBorder="1" applyAlignment="1">
      <alignment wrapText="1"/>
    </xf>
    <xf numFmtId="49" fontId="24" fillId="2" borderId="3" xfId="0" applyNumberFormat="1" applyFont="1" applyFill="1" applyBorder="1"/>
    <xf numFmtId="0" fontId="25" fillId="2" borderId="3" xfId="0" applyFont="1" applyFill="1" applyBorder="1"/>
    <xf numFmtId="0" fontId="3" fillId="0" borderId="6" xfId="0" applyFont="1" applyBorder="1"/>
    <xf numFmtId="0" fontId="25" fillId="2" borderId="4" xfId="0" applyFont="1" applyFill="1" applyBorder="1"/>
    <xf numFmtId="0" fontId="24" fillId="2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5" fillId="2" borderId="4" xfId="0" applyFont="1" applyFill="1" applyBorder="1" applyAlignment="1">
      <alignment wrapText="1"/>
    </xf>
    <xf numFmtId="49" fontId="13" fillId="3" borderId="1" xfId="0" applyNumberFormat="1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0" fontId="3" fillId="4" borderId="3" xfId="0" applyFont="1" applyFill="1" applyBorder="1"/>
    <xf numFmtId="0" fontId="13" fillId="4" borderId="4" xfId="0" applyFont="1" applyFill="1" applyBorder="1" applyAlignment="1">
      <alignment horizontal="left"/>
    </xf>
    <xf numFmtId="0" fontId="3" fillId="4" borderId="4" xfId="0" applyFont="1" applyFill="1" applyBorder="1"/>
    <xf numFmtId="0" fontId="1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13" fillId="4" borderId="2" xfId="0" applyFont="1" applyFill="1" applyBorder="1" applyAlignment="1">
      <alignment horizontal="left"/>
    </xf>
    <xf numFmtId="49" fontId="3" fillId="4" borderId="3" xfId="0" applyNumberFormat="1" applyFont="1" applyFill="1" applyBorder="1"/>
    <xf numFmtId="0" fontId="3" fillId="4" borderId="3" xfId="0" applyFont="1" applyFill="1" applyBorder="1" applyAlignment="1">
      <alignment wrapText="1"/>
    </xf>
    <xf numFmtId="49" fontId="3" fillId="4" borderId="4" xfId="0" applyNumberFormat="1" applyFont="1" applyFill="1" applyBorder="1"/>
    <xf numFmtId="0" fontId="3" fillId="4" borderId="4" xfId="0" applyFont="1" applyFill="1" applyBorder="1" applyAlignment="1">
      <alignment wrapText="1"/>
    </xf>
    <xf numFmtId="0" fontId="1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left"/>
    </xf>
    <xf numFmtId="1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8" fillId="0" borderId="11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1" fontId="2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</cellXfs>
  <cellStyles count="3">
    <cellStyle name="Hyperlink" xfId="1" builtinId="8"/>
    <cellStyle name="Normal" xfId="0" builtinId="0"/>
    <cellStyle name="Normal 13" xfId="2" xr:uid="{653C8C6B-9A7B-D04B-9C6B-EB71C6E79DCF}"/>
  </cellStyles>
  <dxfs count="1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name val="DM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M Sans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M Sans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DM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DM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DM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DM Sans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vertAlign val="baseline"/>
        <name val="DM Sans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DM Sans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name val="DM Sans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indexed="64"/>
        </top>
        <bottom style="thin">
          <color auto="1"/>
        </bottom>
      </border>
    </dxf>
    <dxf>
      <font>
        <strike val="0"/>
        <outline val="0"/>
        <shadow val="0"/>
        <vertAlign val="baseline"/>
        <name val="DM Sans"/>
        <scheme val="none"/>
      </font>
      <alignment horizontal="lef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M Sans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5D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01CDBD-CB05-4E6D-B8BF-32FC64898A50}" name="Table1" displayName="Table1" ref="B30:K73" totalsRowShown="0" headerRowDxfId="14" dataDxfId="12" headerRowBorderDxfId="13" tableBorderDxfId="11">
  <autoFilter ref="B30:K73" xr:uid="{4301CDBD-CB05-4E6D-B8BF-32FC64898A50}"/>
  <tableColumns count="10">
    <tableColumn id="1" xr3:uid="{A4B0C05A-858E-44F8-92DB-606391273405}" name="Bolagsnamn" dataDxfId="10"/>
    <tableColumn id="2" xr3:uid="{38731CBD-F3E3-4E34-8B3D-22CB86A01148}" name="Fastighet" dataDxfId="9"/>
    <tableColumn id="3" xr3:uid="{A8A574E9-55A9-40F8-8E17-198443162911}" name="Kommun" dataDxfId="8"/>
    <tableColumn id="4" xr3:uid="{9960D4E7-49DD-445D-99B1-A5DB0FC63FBD}" name="E-postadress PDF-faktura" dataDxfId="7" dataCellStyle="Hyperlink"/>
    <tableColumn id="5" xr3:uid="{6296057E-EAD2-4115-A929-D1F98739F6BE}" name="Motkod" dataDxfId="6"/>
    <tableColumn id="6" xr3:uid="{A8FFC2C9-25B5-4070-89EF-BB5AC965D7D0}" name="Er referens" dataDxfId="5"/>
    <tableColumn id="7" xr3:uid="{9BEE96F8-4D1B-4391-958D-BD7C445E83A7}" name="Org. nr" dataDxfId="4"/>
    <tableColumn id="10" xr3:uid="{982EE26A-EAE5-49B2-A834-A80AF5EDA422}" name="GLN-nummer" dataDxfId="3"/>
    <tableColumn id="9" xr3:uid="{FE715F31-9850-4AA1-9F1F-A7EA13C6B3D9}" name="Peppol-ID" dataDxfId="2"/>
    <tableColumn id="8" xr3:uid="{6E0EA7CA-55CD-46D3-B75F-866394AE6B38}" name="Specifik fakturering" dataDxfId="1" dataCellStyle="Hyperlink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Custom 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096B6"/>
      </a:accent1>
      <a:accent2>
        <a:srgbClr val="B1CFE7"/>
      </a:accent2>
      <a:accent3>
        <a:srgbClr val="5D686E"/>
      </a:accent3>
      <a:accent4>
        <a:srgbClr val="5096F2"/>
      </a:accent4>
      <a:accent5>
        <a:srgbClr val="B161E7"/>
      </a:accent5>
      <a:accent6>
        <a:srgbClr val="17686E"/>
      </a:accent6>
      <a:hlink>
        <a:srgbClr val="5D686E"/>
      </a:hlink>
      <a:folHlink>
        <a:srgbClr val="5096B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tadsrum.igor@pdf.scancloud.se" TargetMode="External"/><Relationship Id="rId18" Type="http://schemas.openxmlformats.org/officeDocument/2006/relationships/hyperlink" Target="mailto:kvarnengallerian@pdf.scancloud.se" TargetMode="External"/><Relationship Id="rId26" Type="http://schemas.openxmlformats.org/officeDocument/2006/relationships/hyperlink" Target="mailto:sf.sanktclemens25@pdf.scancloud.se" TargetMode="External"/><Relationship Id="rId3" Type="http://schemas.openxmlformats.org/officeDocument/2006/relationships/hyperlink" Target="mailto:farsta.centrum@pdf.scancloud.se" TargetMode="External"/><Relationship Id="rId21" Type="http://schemas.openxmlformats.org/officeDocument/2006/relationships/hyperlink" Target="mailto:fast-jupiter15@pdf.scancloud.se" TargetMode="External"/><Relationship Id="rId34" Type="http://schemas.openxmlformats.org/officeDocument/2006/relationships/hyperlink" Target="mailto:stadsrum.ynglingenab@pdf.scancloud.se" TargetMode="External"/><Relationship Id="rId7" Type="http://schemas.openxmlformats.org/officeDocument/2006/relationships/hyperlink" Target="mailto:alafiskarens.fast@pdf.scancloud.se" TargetMode="External"/><Relationship Id="rId12" Type="http://schemas.openxmlformats.org/officeDocument/2006/relationships/hyperlink" Target="mailto:stadsrum.grinden@pdf.scancloud.se" TargetMode="External"/><Relationship Id="rId17" Type="http://schemas.openxmlformats.org/officeDocument/2006/relationships/hyperlink" Target="mailto:stadsrum.nykoping@pdf.scancloud.se" TargetMode="External"/><Relationship Id="rId25" Type="http://schemas.openxmlformats.org/officeDocument/2006/relationships/hyperlink" Target="mailto:sf.murgronan11@pdf.scancloud.se" TargetMode="External"/><Relationship Id="rId33" Type="http://schemas.openxmlformats.org/officeDocument/2006/relationships/hyperlink" Target="mailto:stadsrum.ynglingenab@pdf.scancloud.se" TargetMode="External"/><Relationship Id="rId2" Type="http://schemas.openxmlformats.org/officeDocument/2006/relationships/hyperlink" Target="mailto:dragarbrunn233@pdf.scancloud.se" TargetMode="External"/><Relationship Id="rId16" Type="http://schemas.openxmlformats.org/officeDocument/2006/relationships/hyperlink" Target="mailto:johannes21@pdf.scancloud.se" TargetMode="External"/><Relationship Id="rId20" Type="http://schemas.openxmlformats.org/officeDocument/2006/relationships/hyperlink" Target="mailto:efakt.vasterport@pdf.scancloud.se" TargetMode="External"/><Relationship Id="rId29" Type="http://schemas.openxmlformats.org/officeDocument/2006/relationships/hyperlink" Target="mailto:sf.fiskarangen@pdf.scancloud.se" TargetMode="External"/><Relationship Id="rId1" Type="http://schemas.openxmlformats.org/officeDocument/2006/relationships/hyperlink" Target="mailto:dragarbrunn231@pdf.scancloud.se" TargetMode="External"/><Relationship Id="rId6" Type="http://schemas.openxmlformats.org/officeDocument/2006/relationships/hyperlink" Target="mailto:stadsrumfast.stromkarlen@pdf.scancloud.se" TargetMode="External"/><Relationship Id="rId11" Type="http://schemas.openxmlformats.org/officeDocument/2006/relationships/hyperlink" Target="mailto:stadsrum.grinden@pdf.scancloud.se" TargetMode="External"/><Relationship Id="rId24" Type="http://schemas.openxmlformats.org/officeDocument/2006/relationships/hyperlink" Target="mailto:sf.dobeln5@pdf.scancloud.se" TargetMode="External"/><Relationship Id="rId32" Type="http://schemas.openxmlformats.org/officeDocument/2006/relationships/hyperlink" Target="mailto:stadsrum.fast@pdf.scancloud.se" TargetMode="External"/><Relationship Id="rId5" Type="http://schemas.openxmlformats.org/officeDocument/2006/relationships/hyperlink" Target="mailto:strandbaltet@pdf.scancloud.se" TargetMode="External"/><Relationship Id="rId15" Type="http://schemas.openxmlformats.org/officeDocument/2006/relationships/hyperlink" Target="mailto:galleriankarlstad@pdf.scancloud.se" TargetMode="External"/><Relationship Id="rId23" Type="http://schemas.openxmlformats.org/officeDocument/2006/relationships/hyperlink" Target="mailto:sf.glambeck10@pdf.scancloud.se" TargetMode="External"/><Relationship Id="rId28" Type="http://schemas.openxmlformats.org/officeDocument/2006/relationships/hyperlink" Target="mailto:sf.galten27@pdf.scancloud.se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mailto:farsta.centrum-samfallighet@pdf.scancloud.se" TargetMode="External"/><Relationship Id="rId19" Type="http://schemas.openxmlformats.org/officeDocument/2006/relationships/hyperlink" Target="mailto:kbmaren@pdf.scancloud.se" TargetMode="External"/><Relationship Id="rId31" Type="http://schemas.openxmlformats.org/officeDocument/2006/relationships/hyperlink" Target="mailto:sf.brunius17@pdf.scancloud.se" TargetMode="External"/><Relationship Id="rId4" Type="http://schemas.openxmlformats.org/officeDocument/2006/relationships/hyperlink" Target="mailto:farsta.centrum@pdf.scancloud.se" TargetMode="External"/><Relationship Id="rId9" Type="http://schemas.openxmlformats.org/officeDocument/2006/relationships/hyperlink" Target="mailto:fiskaren40@pdf.scancloud.se" TargetMode="External"/><Relationship Id="rId14" Type="http://schemas.openxmlformats.org/officeDocument/2006/relationships/hyperlink" Target="mailto:stadsrum.mittpunkten@pdf.scancloud.se" TargetMode="External"/><Relationship Id="rId22" Type="http://schemas.openxmlformats.org/officeDocument/2006/relationships/hyperlink" Target="mailto:sf.kvarnenfast@pdf.scancloud.se" TargetMode="External"/><Relationship Id="rId27" Type="http://schemas.openxmlformats.org/officeDocument/2006/relationships/hyperlink" Target="mailto:sf.sanktbotulf11@pdf.scancloud.se" TargetMode="External"/><Relationship Id="rId30" Type="http://schemas.openxmlformats.org/officeDocument/2006/relationships/hyperlink" Target="mailto:sf.fiskarangen@pdf.scancloud.se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kbhelsingborg.norden@pdf.scancloud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rsta.centrum@pdf.scancloud.s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ab.kullagatanhbg@pdf.scancloud.s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galleriankarlstad@pdf.scancloud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204E-9C4C-074F-97F0-9ADC518FCFBC}">
  <sheetPr>
    <pageSetUpPr fitToPage="1"/>
  </sheetPr>
  <dimension ref="B2:L73"/>
  <sheetViews>
    <sheetView showGridLines="0" tabSelected="1" topLeftCell="A20" zoomScale="85" zoomScaleNormal="85" workbookViewId="0">
      <selection activeCell="C27" sqref="C27"/>
    </sheetView>
  </sheetViews>
  <sheetFormatPr defaultColWidth="11.42578125" defaultRowHeight="15.75" x14ac:dyDescent="0.3"/>
  <cols>
    <col min="1" max="1" width="11.42578125" style="1"/>
    <col min="2" max="2" width="61.5703125" style="1" customWidth="1"/>
    <col min="3" max="3" width="24.28515625" style="1" bestFit="1" customWidth="1"/>
    <col min="4" max="4" width="19.42578125" style="1" customWidth="1"/>
    <col min="5" max="5" width="66" style="1" customWidth="1"/>
    <col min="6" max="6" width="9.5703125" style="1" customWidth="1"/>
    <col min="7" max="7" width="12.28515625" style="1" customWidth="1"/>
    <col min="8" max="8" width="15.7109375" style="1" bestFit="1" customWidth="1"/>
    <col min="9" max="9" width="28.28515625" style="1" customWidth="1"/>
    <col min="10" max="10" width="20.5703125" style="1" bestFit="1" customWidth="1"/>
    <col min="11" max="11" width="38" style="1" customWidth="1"/>
    <col min="12" max="16384" width="11.42578125" style="1"/>
  </cols>
  <sheetData>
    <row r="2" spans="2:10" ht="16.5" thickBot="1" x14ac:dyDescent="0.35">
      <c r="E2" s="49"/>
      <c r="F2" s="49"/>
      <c r="G2" s="49"/>
      <c r="H2" s="49"/>
      <c r="I2" s="49"/>
    </row>
    <row r="3" spans="2:10" ht="21.75" x14ac:dyDescent="0.4">
      <c r="B3" s="2" t="s">
        <v>0</v>
      </c>
      <c r="C3" s="3"/>
      <c r="D3" s="3"/>
      <c r="E3" s="95"/>
      <c r="J3" s="4"/>
    </row>
    <row r="4" spans="2:10" ht="19.5" x14ac:dyDescent="0.35">
      <c r="B4" s="4"/>
      <c r="C4" s="5"/>
      <c r="D4" s="5"/>
      <c r="E4" s="6"/>
      <c r="J4" s="4"/>
    </row>
    <row r="5" spans="2:10" ht="19.5" x14ac:dyDescent="0.3">
      <c r="B5" s="7" t="s">
        <v>333</v>
      </c>
      <c r="C5" s="8"/>
      <c r="D5" s="9" t="s">
        <v>339</v>
      </c>
      <c r="E5" s="8"/>
      <c r="F5" s="9" t="s">
        <v>340</v>
      </c>
      <c r="J5" s="7"/>
    </row>
    <row r="6" spans="2:10" x14ac:dyDescent="0.3">
      <c r="B6" s="10" t="s">
        <v>334</v>
      </c>
      <c r="C6" s="11"/>
      <c r="D6" s="12" t="s">
        <v>1</v>
      </c>
      <c r="E6" s="11"/>
      <c r="F6" s="12" t="s">
        <v>1</v>
      </c>
      <c r="J6" s="10"/>
    </row>
    <row r="7" spans="2:10" x14ac:dyDescent="0.3">
      <c r="B7" s="10"/>
      <c r="C7" s="11"/>
      <c r="D7" s="12"/>
      <c r="E7" s="11"/>
      <c r="F7" s="12"/>
      <c r="J7" s="10"/>
    </row>
    <row r="8" spans="2:10" x14ac:dyDescent="0.3">
      <c r="B8" s="13" t="s">
        <v>338</v>
      </c>
      <c r="C8" s="11"/>
      <c r="D8" s="14" t="s">
        <v>2</v>
      </c>
      <c r="E8" s="11"/>
      <c r="F8" s="14"/>
      <c r="J8" s="13"/>
    </row>
    <row r="9" spans="2:10" ht="17.25" customHeight="1" x14ac:dyDescent="0.3">
      <c r="B9" s="13" t="s">
        <v>337</v>
      </c>
      <c r="C9" s="11"/>
      <c r="D9" s="14" t="s">
        <v>3</v>
      </c>
      <c r="E9" s="11"/>
      <c r="F9" s="14"/>
      <c r="J9" s="13"/>
    </row>
    <row r="10" spans="2:10" x14ac:dyDescent="0.3">
      <c r="B10" s="13"/>
      <c r="C10" s="11"/>
      <c r="D10" s="14"/>
      <c r="E10" s="11"/>
      <c r="F10" s="14"/>
      <c r="J10" s="13"/>
    </row>
    <row r="11" spans="2:10" x14ac:dyDescent="0.3">
      <c r="B11" s="15" t="s">
        <v>335</v>
      </c>
      <c r="C11" s="11"/>
      <c r="D11" s="12" t="s">
        <v>4</v>
      </c>
      <c r="E11" s="11"/>
      <c r="F11" s="12" t="s">
        <v>5</v>
      </c>
      <c r="J11" s="15"/>
    </row>
    <row r="12" spans="2:10" x14ac:dyDescent="0.3">
      <c r="B12" s="16" t="s">
        <v>294</v>
      </c>
      <c r="C12" s="11"/>
      <c r="D12" s="17" t="s">
        <v>294</v>
      </c>
      <c r="E12" s="11"/>
      <c r="F12" s="17" t="s">
        <v>294</v>
      </c>
      <c r="J12" s="16"/>
    </row>
    <row r="13" spans="2:10" x14ac:dyDescent="0.3">
      <c r="B13" s="18" t="s">
        <v>295</v>
      </c>
      <c r="C13" s="11"/>
      <c r="D13" s="19" t="s">
        <v>295</v>
      </c>
      <c r="E13" s="11"/>
      <c r="F13" s="19" t="s">
        <v>295</v>
      </c>
      <c r="J13" s="18"/>
    </row>
    <row r="14" spans="2:10" x14ac:dyDescent="0.3">
      <c r="B14" s="18" t="s">
        <v>6</v>
      </c>
      <c r="C14" s="20"/>
      <c r="D14" s="19" t="s">
        <v>6</v>
      </c>
      <c r="E14" s="20"/>
      <c r="F14" s="19" t="s">
        <v>6</v>
      </c>
      <c r="J14" s="18"/>
    </row>
    <row r="15" spans="2:10" x14ac:dyDescent="0.3">
      <c r="B15" s="10"/>
      <c r="C15" s="11"/>
      <c r="D15" s="12"/>
      <c r="E15" s="11"/>
      <c r="F15" s="12"/>
      <c r="J15" s="10"/>
    </row>
    <row r="16" spans="2:10" x14ac:dyDescent="0.3">
      <c r="B16" s="21" t="s">
        <v>7</v>
      </c>
      <c r="C16" s="11"/>
      <c r="D16" s="12" t="s">
        <v>7</v>
      </c>
      <c r="E16" s="11"/>
      <c r="F16" s="12" t="s">
        <v>7</v>
      </c>
      <c r="J16" s="21"/>
    </row>
    <row r="17" spans="2:12" ht="16.5" thickBot="1" x14ac:dyDescent="0.35">
      <c r="B17" s="22" t="s">
        <v>8</v>
      </c>
      <c r="C17" s="23"/>
      <c r="D17" s="24" t="s">
        <v>8</v>
      </c>
      <c r="E17" s="23"/>
      <c r="F17" s="24" t="s">
        <v>8</v>
      </c>
      <c r="G17" s="49"/>
      <c r="H17" s="49"/>
      <c r="I17" s="49"/>
      <c r="J17" s="21"/>
    </row>
    <row r="18" spans="2:12" x14ac:dyDescent="0.3">
      <c r="B18" s="25"/>
      <c r="C18" s="20"/>
      <c r="D18" s="20"/>
      <c r="E18" s="26"/>
    </row>
    <row r="19" spans="2:12" ht="19.5" x14ac:dyDescent="0.3">
      <c r="B19" s="9" t="s">
        <v>9</v>
      </c>
    </row>
    <row r="21" spans="2:12" ht="19.5" x14ac:dyDescent="0.3">
      <c r="B21" s="9" t="s">
        <v>10</v>
      </c>
    </row>
    <row r="22" spans="2:12" x14ac:dyDescent="0.3">
      <c r="B22" s="25" t="s">
        <v>11</v>
      </c>
    </row>
    <row r="23" spans="2:12" x14ac:dyDescent="0.3">
      <c r="B23" s="25"/>
    </row>
    <row r="24" spans="2:12" ht="19.5" x14ac:dyDescent="0.3">
      <c r="B24" s="9" t="s">
        <v>12</v>
      </c>
    </row>
    <row r="25" spans="2:12" x14ac:dyDescent="0.3">
      <c r="B25" s="25" t="s">
        <v>13</v>
      </c>
    </row>
    <row r="26" spans="2:12" x14ac:dyDescent="0.3">
      <c r="B26" s="25"/>
    </row>
    <row r="27" spans="2:12" ht="19.5" x14ac:dyDescent="0.3">
      <c r="B27" s="9" t="s">
        <v>343</v>
      </c>
    </row>
    <row r="28" spans="2:12" x14ac:dyDescent="0.3">
      <c r="B28" s="25" t="s">
        <v>344</v>
      </c>
    </row>
    <row r="30" spans="2:12" ht="16.5" thickBot="1" x14ac:dyDescent="0.35">
      <c r="B30" s="27" t="s">
        <v>14</v>
      </c>
      <c r="C30" s="27" t="s">
        <v>15</v>
      </c>
      <c r="D30" s="27" t="s">
        <v>16</v>
      </c>
      <c r="E30" s="27" t="s">
        <v>17</v>
      </c>
      <c r="F30" s="27" t="s">
        <v>18</v>
      </c>
      <c r="G30" s="27" t="s">
        <v>19</v>
      </c>
      <c r="H30" s="27" t="s">
        <v>20</v>
      </c>
      <c r="I30" s="27" t="s">
        <v>302</v>
      </c>
      <c r="J30" s="27" t="s">
        <v>301</v>
      </c>
      <c r="K30" s="28" t="s">
        <v>21</v>
      </c>
      <c r="L30" s="29"/>
    </row>
    <row r="31" spans="2:12" x14ac:dyDescent="0.3">
      <c r="B31" s="30" t="s">
        <v>297</v>
      </c>
      <c r="C31" s="31" t="s">
        <v>298</v>
      </c>
      <c r="D31" s="31" t="s">
        <v>33</v>
      </c>
      <c r="E31" s="32" t="s">
        <v>296</v>
      </c>
      <c r="F31" s="33">
        <v>14563</v>
      </c>
      <c r="G31" s="33">
        <v>3240</v>
      </c>
      <c r="H31" s="33" t="s">
        <v>300</v>
      </c>
      <c r="I31" s="94">
        <v>7365566476670</v>
      </c>
      <c r="J31" s="92" t="s">
        <v>303</v>
      </c>
      <c r="K31" s="34"/>
      <c r="L31" s="29"/>
    </row>
    <row r="32" spans="2:12" x14ac:dyDescent="0.3">
      <c r="B32" s="30" t="s">
        <v>297</v>
      </c>
      <c r="C32" s="31" t="s">
        <v>299</v>
      </c>
      <c r="D32" s="31" t="s">
        <v>33</v>
      </c>
      <c r="E32" s="32" t="s">
        <v>296</v>
      </c>
      <c r="F32" s="33">
        <v>14563</v>
      </c>
      <c r="G32" s="33">
        <v>3241</v>
      </c>
      <c r="H32" s="33" t="s">
        <v>300</v>
      </c>
      <c r="I32" s="94">
        <v>7365566476670</v>
      </c>
      <c r="J32" s="33" t="s">
        <v>303</v>
      </c>
      <c r="K32" s="35"/>
      <c r="L32" s="29"/>
    </row>
    <row r="33" spans="2:12" x14ac:dyDescent="0.3">
      <c r="B33" s="30" t="s">
        <v>22</v>
      </c>
      <c r="C33" s="31" t="s">
        <v>23</v>
      </c>
      <c r="D33" s="31" t="s">
        <v>24</v>
      </c>
      <c r="E33" s="32" t="s">
        <v>25</v>
      </c>
      <c r="F33" s="33">
        <v>3178</v>
      </c>
      <c r="G33" s="33">
        <v>3300</v>
      </c>
      <c r="H33" s="33" t="s">
        <v>26</v>
      </c>
      <c r="I33" s="94">
        <v>7365564094609</v>
      </c>
      <c r="J33" s="92" t="s">
        <v>304</v>
      </c>
      <c r="K33" s="34"/>
      <c r="L33" s="29"/>
    </row>
    <row r="34" spans="2:12" x14ac:dyDescent="0.3">
      <c r="B34" s="30" t="s">
        <v>27</v>
      </c>
      <c r="C34" s="31" t="s">
        <v>28</v>
      </c>
      <c r="D34" s="31" t="s">
        <v>24</v>
      </c>
      <c r="E34" s="32" t="s">
        <v>29</v>
      </c>
      <c r="F34" s="33">
        <v>3186</v>
      </c>
      <c r="G34" s="33">
        <v>3310</v>
      </c>
      <c r="H34" s="33" t="s">
        <v>30</v>
      </c>
      <c r="I34" s="94">
        <v>7365566062804</v>
      </c>
      <c r="J34" s="33" t="s">
        <v>305</v>
      </c>
      <c r="K34" s="35"/>
      <c r="L34" s="29"/>
    </row>
    <row r="35" spans="2:12" x14ac:dyDescent="0.3">
      <c r="B35" s="30" t="s">
        <v>31</v>
      </c>
      <c r="C35" s="31" t="s">
        <v>32</v>
      </c>
      <c r="D35" s="31" t="s">
        <v>33</v>
      </c>
      <c r="E35" s="32" t="s">
        <v>34</v>
      </c>
      <c r="F35" s="33">
        <v>4556</v>
      </c>
      <c r="G35" s="33">
        <v>3440</v>
      </c>
      <c r="H35" s="33" t="s">
        <v>35</v>
      </c>
      <c r="I35" s="94">
        <v>7367179022084</v>
      </c>
      <c r="J35" s="33" t="s">
        <v>306</v>
      </c>
      <c r="K35" s="35"/>
      <c r="L35" s="29"/>
    </row>
    <row r="36" spans="2:12" x14ac:dyDescent="0.3">
      <c r="B36" s="30" t="s">
        <v>36</v>
      </c>
      <c r="C36" s="31" t="s">
        <v>37</v>
      </c>
      <c r="D36" s="31" t="s">
        <v>33</v>
      </c>
      <c r="E36" s="32" t="s">
        <v>38</v>
      </c>
      <c r="F36" s="33">
        <v>4531</v>
      </c>
      <c r="G36" s="33">
        <v>3430</v>
      </c>
      <c r="H36" s="33" t="s">
        <v>39</v>
      </c>
      <c r="I36" s="94">
        <v>7369164041360</v>
      </c>
      <c r="J36" s="33" t="s">
        <v>307</v>
      </c>
      <c r="K36" s="35" t="s">
        <v>40</v>
      </c>
      <c r="L36" s="29"/>
    </row>
    <row r="37" spans="2:12" x14ac:dyDescent="0.3">
      <c r="B37" s="30" t="s">
        <v>36</v>
      </c>
      <c r="C37" s="31" t="s">
        <v>41</v>
      </c>
      <c r="D37" s="31" t="s">
        <v>33</v>
      </c>
      <c r="E37" s="32" t="s">
        <v>38</v>
      </c>
      <c r="F37" s="33">
        <v>4531</v>
      </c>
      <c r="G37" s="33">
        <v>3431</v>
      </c>
      <c r="H37" s="33" t="s">
        <v>39</v>
      </c>
      <c r="I37" s="94">
        <v>7369164041360</v>
      </c>
      <c r="J37" s="33" t="s">
        <v>307</v>
      </c>
      <c r="K37" s="35" t="s">
        <v>40</v>
      </c>
      <c r="L37" s="29"/>
    </row>
    <row r="38" spans="2:12" x14ac:dyDescent="0.3">
      <c r="B38" s="30" t="s">
        <v>36</v>
      </c>
      <c r="C38" s="31" t="s">
        <v>42</v>
      </c>
      <c r="D38" s="31" t="s">
        <v>33</v>
      </c>
      <c r="E38" s="32" t="s">
        <v>38</v>
      </c>
      <c r="F38" s="33">
        <v>4531</v>
      </c>
      <c r="G38" s="33">
        <v>3432</v>
      </c>
      <c r="H38" s="33" t="s">
        <v>39</v>
      </c>
      <c r="I38" s="94">
        <v>7369164041360</v>
      </c>
      <c r="J38" s="33" t="s">
        <v>307</v>
      </c>
      <c r="K38" s="35" t="s">
        <v>40</v>
      </c>
      <c r="L38" s="29"/>
    </row>
    <row r="39" spans="2:12" x14ac:dyDescent="0.3">
      <c r="B39" s="30" t="s">
        <v>36</v>
      </c>
      <c r="C39" s="31" t="s">
        <v>43</v>
      </c>
      <c r="D39" s="31" t="s">
        <v>33</v>
      </c>
      <c r="E39" s="32" t="s">
        <v>38</v>
      </c>
      <c r="F39" s="33">
        <v>4531</v>
      </c>
      <c r="G39" s="33">
        <v>3433</v>
      </c>
      <c r="H39" s="33" t="s">
        <v>39</v>
      </c>
      <c r="I39" s="94">
        <v>7369164041360</v>
      </c>
      <c r="J39" s="33" t="s">
        <v>307</v>
      </c>
      <c r="K39" s="35" t="s">
        <v>40</v>
      </c>
      <c r="L39" s="29"/>
    </row>
    <row r="40" spans="2:12" x14ac:dyDescent="0.3">
      <c r="B40" s="30" t="s">
        <v>36</v>
      </c>
      <c r="C40" s="31" t="s">
        <v>44</v>
      </c>
      <c r="D40" s="31" t="s">
        <v>33</v>
      </c>
      <c r="E40" s="32" t="s">
        <v>38</v>
      </c>
      <c r="F40" s="33">
        <v>4531</v>
      </c>
      <c r="G40" s="33">
        <v>3434</v>
      </c>
      <c r="H40" s="33" t="s">
        <v>39</v>
      </c>
      <c r="I40" s="94">
        <v>7369164041360</v>
      </c>
      <c r="J40" s="33" t="s">
        <v>307</v>
      </c>
      <c r="K40" s="35" t="s">
        <v>40</v>
      </c>
      <c r="L40" s="29"/>
    </row>
    <row r="41" spans="2:12" x14ac:dyDescent="0.3">
      <c r="B41" s="30" t="s">
        <v>36</v>
      </c>
      <c r="C41" s="31" t="s">
        <v>45</v>
      </c>
      <c r="D41" s="31" t="s">
        <v>33</v>
      </c>
      <c r="E41" s="32" t="s">
        <v>38</v>
      </c>
      <c r="F41" s="33">
        <v>4531</v>
      </c>
      <c r="G41" s="33">
        <v>3438</v>
      </c>
      <c r="H41" s="33" t="s">
        <v>39</v>
      </c>
      <c r="I41" s="94">
        <v>7369164041360</v>
      </c>
      <c r="J41" s="33" t="s">
        <v>307</v>
      </c>
      <c r="K41" s="35" t="s">
        <v>40</v>
      </c>
      <c r="L41" s="29"/>
    </row>
    <row r="42" spans="2:12" x14ac:dyDescent="0.3">
      <c r="B42" s="30" t="s">
        <v>36</v>
      </c>
      <c r="C42" s="31" t="s">
        <v>46</v>
      </c>
      <c r="D42" s="31" t="s">
        <v>33</v>
      </c>
      <c r="E42" s="32" t="s">
        <v>38</v>
      </c>
      <c r="F42" s="33">
        <v>4531</v>
      </c>
      <c r="G42" s="33">
        <v>3439</v>
      </c>
      <c r="H42" s="33" t="s">
        <v>39</v>
      </c>
      <c r="I42" s="94">
        <v>7369164041360</v>
      </c>
      <c r="J42" s="33" t="s">
        <v>307</v>
      </c>
      <c r="K42" s="35" t="s">
        <v>40</v>
      </c>
      <c r="L42" s="29"/>
    </row>
    <row r="43" spans="2:12" x14ac:dyDescent="0.3">
      <c r="B43" s="30" t="s">
        <v>47</v>
      </c>
      <c r="C43" s="31" t="s">
        <v>48</v>
      </c>
      <c r="D43" s="31" t="s">
        <v>49</v>
      </c>
      <c r="E43" s="32" t="s">
        <v>50</v>
      </c>
      <c r="F43" s="33">
        <v>3418</v>
      </c>
      <c r="G43" s="33">
        <v>3320</v>
      </c>
      <c r="H43" s="33" t="s">
        <v>51</v>
      </c>
      <c r="I43" s="94">
        <v>7365569872349</v>
      </c>
      <c r="J43" s="33" t="s">
        <v>308</v>
      </c>
      <c r="K43" s="35"/>
      <c r="L43" s="29"/>
    </row>
    <row r="44" spans="2:12" x14ac:dyDescent="0.3">
      <c r="B44" s="30" t="s">
        <v>52</v>
      </c>
      <c r="C44" s="31" t="s">
        <v>53</v>
      </c>
      <c r="D44" s="31" t="s">
        <v>54</v>
      </c>
      <c r="E44" s="32" t="s">
        <v>55</v>
      </c>
      <c r="F44" s="33">
        <v>3558</v>
      </c>
      <c r="G44" s="33">
        <v>3330</v>
      </c>
      <c r="H44" s="33" t="s">
        <v>56</v>
      </c>
      <c r="I44" s="94">
        <v>7365592063073</v>
      </c>
      <c r="J44" s="33" t="s">
        <v>309</v>
      </c>
      <c r="K44" s="35"/>
      <c r="L44" s="29"/>
    </row>
    <row r="45" spans="2:12" x14ac:dyDescent="0.3">
      <c r="B45" s="30" t="s">
        <v>57</v>
      </c>
      <c r="C45" s="31" t="s">
        <v>58</v>
      </c>
      <c r="D45" s="31" t="s">
        <v>54</v>
      </c>
      <c r="E45" s="32" t="s">
        <v>59</v>
      </c>
      <c r="F45" s="33">
        <v>3871</v>
      </c>
      <c r="G45" s="33">
        <v>3380</v>
      </c>
      <c r="H45" s="33" t="s">
        <v>60</v>
      </c>
      <c r="I45" s="94">
        <v>7365567611766</v>
      </c>
      <c r="J45" s="33" t="s">
        <v>310</v>
      </c>
      <c r="K45" s="35"/>
      <c r="L45" s="29"/>
    </row>
    <row r="46" spans="2:12" x14ac:dyDescent="0.3">
      <c r="B46" s="30" t="s">
        <v>61</v>
      </c>
      <c r="C46" s="31" t="s">
        <v>62</v>
      </c>
      <c r="D46" s="31" t="s">
        <v>54</v>
      </c>
      <c r="E46" s="32" t="s">
        <v>63</v>
      </c>
      <c r="F46" s="33">
        <v>3881</v>
      </c>
      <c r="G46" s="33">
        <v>3390</v>
      </c>
      <c r="H46" s="33" t="s">
        <v>64</v>
      </c>
      <c r="I46" s="94">
        <v>7369696730541</v>
      </c>
      <c r="J46" s="33" t="s">
        <v>311</v>
      </c>
      <c r="K46" s="35"/>
      <c r="L46" s="29"/>
    </row>
    <row r="47" spans="2:12" x14ac:dyDescent="0.3">
      <c r="B47" s="30" t="s">
        <v>65</v>
      </c>
      <c r="C47" s="31" t="s">
        <v>66</v>
      </c>
      <c r="D47" s="31" t="s">
        <v>54</v>
      </c>
      <c r="E47" s="32" t="s">
        <v>67</v>
      </c>
      <c r="F47" s="33">
        <v>3893</v>
      </c>
      <c r="G47" s="33">
        <v>3401</v>
      </c>
      <c r="H47" s="33" t="s">
        <v>68</v>
      </c>
      <c r="I47" s="94">
        <v>7365566628468</v>
      </c>
      <c r="J47" s="33" t="s">
        <v>312</v>
      </c>
      <c r="K47" s="35" t="s">
        <v>40</v>
      </c>
      <c r="L47" s="29"/>
    </row>
    <row r="48" spans="2:12" x14ac:dyDescent="0.3">
      <c r="B48" s="30" t="s">
        <v>65</v>
      </c>
      <c r="C48" s="31" t="s">
        <v>69</v>
      </c>
      <c r="D48" s="31" t="s">
        <v>54</v>
      </c>
      <c r="E48" s="32" t="s">
        <v>67</v>
      </c>
      <c r="F48" s="33">
        <v>3893</v>
      </c>
      <c r="G48" s="33">
        <v>3402</v>
      </c>
      <c r="H48" s="33" t="s">
        <v>68</v>
      </c>
      <c r="I48" s="94">
        <v>7365566628468</v>
      </c>
      <c r="J48" s="33" t="s">
        <v>312</v>
      </c>
      <c r="K48" s="35" t="s">
        <v>40</v>
      </c>
      <c r="L48" s="29"/>
    </row>
    <row r="49" spans="2:12" x14ac:dyDescent="0.3">
      <c r="B49" s="30" t="s">
        <v>65</v>
      </c>
      <c r="C49" s="31" t="s">
        <v>70</v>
      </c>
      <c r="D49" s="31" t="s">
        <v>54</v>
      </c>
      <c r="E49" s="32" t="s">
        <v>67</v>
      </c>
      <c r="F49" s="33">
        <v>3893</v>
      </c>
      <c r="G49" s="33">
        <v>3403</v>
      </c>
      <c r="H49" s="33" t="s">
        <v>68</v>
      </c>
      <c r="I49" s="94">
        <v>7365566628468</v>
      </c>
      <c r="J49" s="33" t="s">
        <v>312</v>
      </c>
      <c r="K49" s="35" t="s">
        <v>40</v>
      </c>
      <c r="L49" s="29"/>
    </row>
    <row r="50" spans="2:12" x14ac:dyDescent="0.3">
      <c r="B50" s="30" t="s">
        <v>71</v>
      </c>
      <c r="C50" s="31" t="s">
        <v>72</v>
      </c>
      <c r="D50" s="31" t="s">
        <v>54</v>
      </c>
      <c r="E50" s="32" t="s">
        <v>73</v>
      </c>
      <c r="F50" s="33">
        <v>4630</v>
      </c>
      <c r="G50" s="33">
        <v>3450</v>
      </c>
      <c r="H50" s="33" t="s">
        <v>74</v>
      </c>
      <c r="I50" s="94"/>
      <c r="J50" s="33"/>
      <c r="K50" s="35"/>
      <c r="L50" s="29"/>
    </row>
    <row r="51" spans="2:12" x14ac:dyDescent="0.3">
      <c r="B51" s="30" t="s">
        <v>75</v>
      </c>
      <c r="C51" s="31" t="s">
        <v>76</v>
      </c>
      <c r="D51" s="31" t="s">
        <v>33</v>
      </c>
      <c r="E51" s="32" t="s">
        <v>77</v>
      </c>
      <c r="F51" s="33">
        <v>4782</v>
      </c>
      <c r="G51" s="33">
        <v>3460</v>
      </c>
      <c r="H51" s="33" t="s">
        <v>78</v>
      </c>
      <c r="I51" s="94">
        <v>7365566420123</v>
      </c>
      <c r="J51" s="33" t="s">
        <v>313</v>
      </c>
      <c r="K51" s="35"/>
      <c r="L51" s="29"/>
    </row>
    <row r="52" spans="2:12" x14ac:dyDescent="0.3">
      <c r="B52" s="30" t="s">
        <v>75</v>
      </c>
      <c r="C52" s="31" t="s">
        <v>79</v>
      </c>
      <c r="D52" s="31" t="s">
        <v>33</v>
      </c>
      <c r="E52" s="32" t="s">
        <v>77</v>
      </c>
      <c r="F52" s="33">
        <v>4782</v>
      </c>
      <c r="G52" s="33">
        <v>3461</v>
      </c>
      <c r="H52" s="33" t="s">
        <v>78</v>
      </c>
      <c r="I52" s="94">
        <v>7365566420123</v>
      </c>
      <c r="J52" s="33" t="s">
        <v>313</v>
      </c>
      <c r="K52" s="35"/>
      <c r="L52" s="29"/>
    </row>
    <row r="53" spans="2:12" x14ac:dyDescent="0.3">
      <c r="B53" s="30" t="s">
        <v>80</v>
      </c>
      <c r="C53" s="31" t="s">
        <v>81</v>
      </c>
      <c r="D53" s="31" t="s">
        <v>82</v>
      </c>
      <c r="E53" s="32" t="s">
        <v>83</v>
      </c>
      <c r="F53" s="33">
        <v>5561</v>
      </c>
      <c r="G53" s="33">
        <v>3700</v>
      </c>
      <c r="H53" s="33" t="s">
        <v>84</v>
      </c>
      <c r="I53" s="94">
        <v>7365590289635</v>
      </c>
      <c r="J53" s="33" t="s">
        <v>314</v>
      </c>
      <c r="K53" s="35"/>
      <c r="L53" s="29"/>
    </row>
    <row r="54" spans="2:12" x14ac:dyDescent="0.3">
      <c r="B54" s="30" t="s">
        <v>85</v>
      </c>
      <c r="C54" s="31" t="s">
        <v>86</v>
      </c>
      <c r="D54" s="31" t="s">
        <v>87</v>
      </c>
      <c r="E54" s="32" t="s">
        <v>88</v>
      </c>
      <c r="F54" s="33">
        <v>5579</v>
      </c>
      <c r="G54" s="33">
        <v>3710</v>
      </c>
      <c r="H54" s="33" t="s">
        <v>89</v>
      </c>
      <c r="I54" s="94">
        <v>7365590289604</v>
      </c>
      <c r="J54" s="33" t="s">
        <v>315</v>
      </c>
      <c r="K54" s="35"/>
      <c r="L54" s="29"/>
    </row>
    <row r="55" spans="2:12" x14ac:dyDescent="0.3">
      <c r="B55" s="30" t="s">
        <v>90</v>
      </c>
      <c r="C55" s="31" t="s">
        <v>91</v>
      </c>
      <c r="D55" s="31" t="s">
        <v>33</v>
      </c>
      <c r="E55" s="32" t="s">
        <v>92</v>
      </c>
      <c r="F55" s="33">
        <v>5553</v>
      </c>
      <c r="G55" s="33">
        <v>3720</v>
      </c>
      <c r="H55" s="33" t="s">
        <v>93</v>
      </c>
      <c r="I55" s="94">
        <v>7365590289628</v>
      </c>
      <c r="J55" s="33" t="s">
        <v>316</v>
      </c>
      <c r="K55" s="35"/>
      <c r="L55" s="29"/>
    </row>
    <row r="56" spans="2:12" x14ac:dyDescent="0.3">
      <c r="B56" s="30" t="s">
        <v>94</v>
      </c>
      <c r="C56" s="31" t="s">
        <v>95</v>
      </c>
      <c r="D56" s="31" t="s">
        <v>49</v>
      </c>
      <c r="E56" s="32" t="s">
        <v>96</v>
      </c>
      <c r="F56" s="33">
        <v>1271</v>
      </c>
      <c r="G56" s="33">
        <v>3751</v>
      </c>
      <c r="H56" s="33" t="s">
        <v>97</v>
      </c>
      <c r="I56" s="94">
        <v>7369697051874</v>
      </c>
      <c r="J56" s="33" t="s">
        <v>317</v>
      </c>
      <c r="K56" s="35" t="s">
        <v>40</v>
      </c>
      <c r="L56" s="29"/>
    </row>
    <row r="57" spans="2:12" x14ac:dyDescent="0.3">
      <c r="B57" s="30" t="s">
        <v>94</v>
      </c>
      <c r="C57" s="31" t="s">
        <v>98</v>
      </c>
      <c r="D57" s="31" t="s">
        <v>49</v>
      </c>
      <c r="E57" s="32" t="s">
        <v>96</v>
      </c>
      <c r="F57" s="33">
        <v>1271</v>
      </c>
      <c r="G57" s="33">
        <v>3752</v>
      </c>
      <c r="H57" s="33" t="s">
        <v>97</v>
      </c>
      <c r="I57" s="94">
        <v>7369697051874</v>
      </c>
      <c r="J57" s="33" t="s">
        <v>317</v>
      </c>
      <c r="K57" s="35" t="s">
        <v>40</v>
      </c>
      <c r="L57" s="29"/>
    </row>
    <row r="58" spans="2:12" x14ac:dyDescent="0.3">
      <c r="B58" s="30" t="s">
        <v>99</v>
      </c>
      <c r="C58" s="31" t="s">
        <v>100</v>
      </c>
      <c r="D58" s="31" t="s">
        <v>101</v>
      </c>
      <c r="E58" s="32" t="s">
        <v>102</v>
      </c>
      <c r="F58" s="33">
        <v>1289</v>
      </c>
      <c r="G58" s="33">
        <v>3760</v>
      </c>
      <c r="H58" s="33" t="s">
        <v>103</v>
      </c>
      <c r="I58" s="94">
        <v>7365568025715</v>
      </c>
      <c r="J58" s="33" t="s">
        <v>318</v>
      </c>
      <c r="K58" s="35"/>
      <c r="L58" s="29"/>
    </row>
    <row r="59" spans="2:12" x14ac:dyDescent="0.3">
      <c r="B59" s="30" t="s">
        <v>104</v>
      </c>
      <c r="C59" s="31" t="s">
        <v>105</v>
      </c>
      <c r="D59" s="31" t="s">
        <v>106</v>
      </c>
      <c r="E59" s="32" t="s">
        <v>107</v>
      </c>
      <c r="F59" s="33">
        <v>1685</v>
      </c>
      <c r="G59" s="33">
        <v>3790</v>
      </c>
      <c r="H59" s="33" t="s">
        <v>108</v>
      </c>
      <c r="I59" s="94">
        <v>7365566983093</v>
      </c>
      <c r="J59" s="33" t="s">
        <v>319</v>
      </c>
      <c r="K59" s="35"/>
      <c r="L59" s="29"/>
    </row>
    <row r="60" spans="2:12" x14ac:dyDescent="0.3">
      <c r="B60" s="30" t="s">
        <v>109</v>
      </c>
      <c r="C60" s="31" t="s">
        <v>110</v>
      </c>
      <c r="D60" s="31" t="s">
        <v>24</v>
      </c>
      <c r="E60" s="32" t="s">
        <v>111</v>
      </c>
      <c r="F60" s="33">
        <v>1705</v>
      </c>
      <c r="G60" s="33">
        <v>3900</v>
      </c>
      <c r="H60" s="33" t="s">
        <v>112</v>
      </c>
      <c r="I60" s="94">
        <v>7365568104274</v>
      </c>
      <c r="J60" s="33" t="s">
        <v>320</v>
      </c>
      <c r="K60" s="35"/>
      <c r="L60" s="29"/>
    </row>
    <row r="61" spans="2:12" x14ac:dyDescent="0.3">
      <c r="B61" s="30" t="s">
        <v>113</v>
      </c>
      <c r="C61" s="31" t="s">
        <v>114</v>
      </c>
      <c r="D61" s="31" t="s">
        <v>115</v>
      </c>
      <c r="E61" s="32" t="s">
        <v>116</v>
      </c>
      <c r="F61" s="33">
        <v>2241</v>
      </c>
      <c r="G61" s="33">
        <v>3910</v>
      </c>
      <c r="H61" s="33" t="s">
        <v>117</v>
      </c>
      <c r="I61" s="94">
        <v>7369166336822</v>
      </c>
      <c r="J61" s="33" t="s">
        <v>321</v>
      </c>
      <c r="K61" s="35"/>
      <c r="L61" s="29"/>
    </row>
    <row r="62" spans="2:12" x14ac:dyDescent="0.3">
      <c r="B62" s="30" t="s">
        <v>118</v>
      </c>
      <c r="C62" s="31" t="s">
        <v>119</v>
      </c>
      <c r="D62" s="31" t="s">
        <v>106</v>
      </c>
      <c r="E62" s="32" t="s">
        <v>120</v>
      </c>
      <c r="F62" s="33">
        <v>2972</v>
      </c>
      <c r="G62" s="33">
        <v>3930</v>
      </c>
      <c r="H62" s="33" t="s">
        <v>121</v>
      </c>
      <c r="I62" s="94">
        <v>7369166190448</v>
      </c>
      <c r="J62" s="33" t="s">
        <v>322</v>
      </c>
      <c r="K62" s="35"/>
      <c r="L62" s="29"/>
    </row>
    <row r="63" spans="2:12" x14ac:dyDescent="0.3">
      <c r="B63" s="30" t="s">
        <v>122</v>
      </c>
      <c r="C63" s="31" t="s">
        <v>123</v>
      </c>
      <c r="D63" s="31" t="s">
        <v>115</v>
      </c>
      <c r="E63" s="32" t="s">
        <v>124</v>
      </c>
      <c r="F63" s="33">
        <v>3145</v>
      </c>
      <c r="G63" s="33">
        <v>3970</v>
      </c>
      <c r="H63" s="33" t="s">
        <v>125</v>
      </c>
      <c r="I63" s="94">
        <v>7365591792967</v>
      </c>
      <c r="J63" s="33" t="s">
        <v>323</v>
      </c>
      <c r="K63" s="35"/>
      <c r="L63" s="29"/>
    </row>
    <row r="64" spans="2:12" x14ac:dyDescent="0.3">
      <c r="B64" s="30" t="s">
        <v>126</v>
      </c>
      <c r="C64" s="31" t="s">
        <v>127</v>
      </c>
      <c r="D64" s="31" t="s">
        <v>24</v>
      </c>
      <c r="E64" s="32" t="s">
        <v>128</v>
      </c>
      <c r="F64" s="33">
        <v>8706</v>
      </c>
      <c r="G64" s="33">
        <v>3480</v>
      </c>
      <c r="H64" s="33" t="s">
        <v>129</v>
      </c>
      <c r="I64" s="94">
        <v>7365566500610</v>
      </c>
      <c r="J64" s="93" t="s">
        <v>324</v>
      </c>
      <c r="K64" s="36"/>
      <c r="L64" s="29"/>
    </row>
    <row r="65" spans="2:12" x14ac:dyDescent="0.3">
      <c r="B65" s="30" t="s">
        <v>130</v>
      </c>
      <c r="C65" s="31" t="s">
        <v>131</v>
      </c>
      <c r="D65" s="31" t="s">
        <v>132</v>
      </c>
      <c r="E65" s="32" t="s">
        <v>133</v>
      </c>
      <c r="F65" s="33">
        <v>9593</v>
      </c>
      <c r="G65" s="33">
        <v>3500</v>
      </c>
      <c r="H65" s="33" t="s">
        <v>134</v>
      </c>
      <c r="I65" s="94">
        <v>7365593776354</v>
      </c>
      <c r="J65" s="93" t="s">
        <v>325</v>
      </c>
      <c r="K65" s="36"/>
      <c r="L65" s="29"/>
    </row>
    <row r="66" spans="2:12" x14ac:dyDescent="0.3">
      <c r="B66" s="30" t="s">
        <v>135</v>
      </c>
      <c r="C66" s="31" t="s">
        <v>136</v>
      </c>
      <c r="D66" s="31" t="s">
        <v>132</v>
      </c>
      <c r="E66" s="32" t="s">
        <v>137</v>
      </c>
      <c r="F66" s="33">
        <v>9605</v>
      </c>
      <c r="G66" s="33">
        <v>3510</v>
      </c>
      <c r="H66" s="33" t="s">
        <v>138</v>
      </c>
      <c r="I66" s="94">
        <v>7365569921115</v>
      </c>
      <c r="J66" s="93" t="s">
        <v>326</v>
      </c>
      <c r="K66" s="36"/>
      <c r="L66" s="29"/>
    </row>
    <row r="67" spans="2:12" x14ac:dyDescent="0.3">
      <c r="B67" s="30" t="s">
        <v>139</v>
      </c>
      <c r="C67" s="31" t="s">
        <v>140</v>
      </c>
      <c r="D67" s="31" t="s">
        <v>132</v>
      </c>
      <c r="E67" s="32" t="s">
        <v>141</v>
      </c>
      <c r="F67" s="33">
        <v>9613</v>
      </c>
      <c r="G67" s="33">
        <v>3520</v>
      </c>
      <c r="H67" s="33" t="s">
        <v>142</v>
      </c>
      <c r="I67" s="94">
        <v>7365566135027</v>
      </c>
      <c r="J67" s="33" t="s">
        <v>327</v>
      </c>
      <c r="K67" s="35"/>
      <c r="L67" s="29"/>
    </row>
    <row r="68" spans="2:12" x14ac:dyDescent="0.3">
      <c r="B68" s="30" t="s">
        <v>143</v>
      </c>
      <c r="C68" s="31" t="s">
        <v>144</v>
      </c>
      <c r="D68" s="31" t="s">
        <v>132</v>
      </c>
      <c r="E68" s="32" t="s">
        <v>145</v>
      </c>
      <c r="F68" s="33">
        <v>9621</v>
      </c>
      <c r="G68" s="33">
        <v>3530</v>
      </c>
      <c r="H68" s="33" t="s">
        <v>146</v>
      </c>
      <c r="I68" s="94">
        <v>7365593776347</v>
      </c>
      <c r="J68" s="33" t="s">
        <v>328</v>
      </c>
      <c r="K68" s="35"/>
      <c r="L68" s="29"/>
    </row>
    <row r="69" spans="2:12" x14ac:dyDescent="0.3">
      <c r="B69" s="30" t="s">
        <v>147</v>
      </c>
      <c r="C69" s="31" t="s">
        <v>148</v>
      </c>
      <c r="D69" s="31" t="s">
        <v>132</v>
      </c>
      <c r="E69" s="32" t="s">
        <v>149</v>
      </c>
      <c r="F69" s="33">
        <v>9631</v>
      </c>
      <c r="G69" s="33">
        <v>3540</v>
      </c>
      <c r="H69" s="33" t="s">
        <v>150</v>
      </c>
      <c r="I69" s="94">
        <v>7365564628712</v>
      </c>
      <c r="J69" s="33" t="s">
        <v>329</v>
      </c>
      <c r="K69" s="35"/>
      <c r="L69" s="29"/>
    </row>
    <row r="70" spans="2:12" x14ac:dyDescent="0.3">
      <c r="B70" s="30" t="s">
        <v>151</v>
      </c>
      <c r="C70" s="31" t="s">
        <v>152</v>
      </c>
      <c r="D70" s="31" t="s">
        <v>132</v>
      </c>
      <c r="E70" s="32" t="s">
        <v>153</v>
      </c>
      <c r="F70" s="33">
        <v>9643</v>
      </c>
      <c r="G70" s="33">
        <v>3570</v>
      </c>
      <c r="H70" s="33" t="s">
        <v>154</v>
      </c>
      <c r="I70" s="94">
        <v>7369696766991</v>
      </c>
      <c r="J70" s="93" t="s">
        <v>330</v>
      </c>
      <c r="K70" s="36"/>
      <c r="L70" s="29"/>
    </row>
    <row r="71" spans="2:12" x14ac:dyDescent="0.3">
      <c r="B71" s="30" t="s">
        <v>155</v>
      </c>
      <c r="C71" s="31" t="s">
        <v>156</v>
      </c>
      <c r="D71" s="31" t="s">
        <v>132</v>
      </c>
      <c r="E71" s="32" t="s">
        <v>157</v>
      </c>
      <c r="F71" s="33">
        <v>9643</v>
      </c>
      <c r="G71" s="33">
        <v>3580</v>
      </c>
      <c r="H71" s="33" t="s">
        <v>158</v>
      </c>
      <c r="I71" s="94">
        <v>7369166946069</v>
      </c>
      <c r="J71" s="33" t="s">
        <v>331</v>
      </c>
      <c r="K71" s="35"/>
      <c r="L71" s="29"/>
    </row>
    <row r="72" spans="2:12" x14ac:dyDescent="0.3">
      <c r="B72" s="30" t="s">
        <v>155</v>
      </c>
      <c r="C72" s="31" t="s">
        <v>159</v>
      </c>
      <c r="D72" s="31" t="s">
        <v>132</v>
      </c>
      <c r="E72" s="32" t="s">
        <v>157</v>
      </c>
      <c r="F72" s="33">
        <v>9643</v>
      </c>
      <c r="G72" s="33">
        <v>3581</v>
      </c>
      <c r="H72" s="33" t="s">
        <v>158</v>
      </c>
      <c r="I72" s="94">
        <v>7369166946069</v>
      </c>
      <c r="J72" s="33" t="s">
        <v>331</v>
      </c>
      <c r="K72" s="35"/>
      <c r="L72" s="29"/>
    </row>
    <row r="73" spans="2:12" x14ac:dyDescent="0.3">
      <c r="B73" s="30" t="s">
        <v>160</v>
      </c>
      <c r="C73" s="31" t="s">
        <v>161</v>
      </c>
      <c r="D73" s="31" t="s">
        <v>132</v>
      </c>
      <c r="E73" s="32" t="s">
        <v>162</v>
      </c>
      <c r="F73" s="33">
        <v>9662</v>
      </c>
      <c r="G73" s="33">
        <v>3590</v>
      </c>
      <c r="H73" s="33" t="s">
        <v>163</v>
      </c>
      <c r="I73" s="94">
        <v>7365566761646</v>
      </c>
      <c r="J73" s="33" t="s">
        <v>332</v>
      </c>
      <c r="K73" s="35"/>
      <c r="L73" s="29"/>
    </row>
  </sheetData>
  <sheetProtection algorithmName="SHA-512" hashValue="f6tzXXayliS5MKOmfwc2EgOOu2pnaY2W4f7rBowu+KfTVL2A5mzE9T8E+hU8zjWlhsVkMxasP1oNUvnyErROgg==" saltValue="h1C54HK6toFe5HjrY9sk8Q==" spinCount="100000" sheet="1" objects="1" scenarios="1"/>
  <hyperlinks>
    <hyperlink ref="E33" r:id="rId1" xr:uid="{2110E5C3-EA7E-1F43-AB81-8BB5BB6E03C8}"/>
    <hyperlink ref="E34" r:id="rId2" xr:uid="{16A790EA-342C-4244-B21B-E31146CE2F92}"/>
    <hyperlink ref="E36" r:id="rId3" xr:uid="{51066E27-8853-8045-A0CC-F9BF0740E7EA}"/>
    <hyperlink ref="E37:E42" r:id="rId4" display="farsta.centrum@pdf.scancloud.se" xr:uid="{287B5C9D-0A6A-1044-90D5-E9BC4FFAC1E3}"/>
    <hyperlink ref="K36" location="'Farsta Centrum HB'!A1" display="Se separat flik för vidare information" xr:uid="{0EDB48BF-C9DF-B44A-9ECB-FF5F745E27FD}"/>
    <hyperlink ref="K37:K42" location="'Farsta Centrum HB'!A1" display="Se separat flik för vidare information" xr:uid="{C3832362-432F-B24E-81FF-BDFA24D6452D}"/>
    <hyperlink ref="E43" r:id="rId5" xr:uid="{6D8813F1-246F-2142-B778-37C080067201}"/>
    <hyperlink ref="E44" r:id="rId6" xr:uid="{61746638-BE46-3D42-981C-19A887AE85C3}"/>
    <hyperlink ref="E45" r:id="rId7" xr:uid="{8439E3C8-4D4D-624B-896E-E9533B2E74DF}"/>
    <hyperlink ref="E46" r:id="rId8" xr:uid="{54BEBF14-064A-A846-92D3-FE8750BC0834}"/>
    <hyperlink ref="K47" location="'FAB Kullagatan i Helsingborg'!A1" display="Se separat flik för vidare information" xr:uid="{95B6D9F5-E68E-324A-A00D-5B807638A96E}"/>
    <hyperlink ref="E50" r:id="rId9" xr:uid="{D5C4B9CC-9742-2F45-8390-53860549AEF5}"/>
    <hyperlink ref="E35" r:id="rId10" xr:uid="{9D1D6811-6721-3C45-B6E9-5FAE913450F3}"/>
    <hyperlink ref="E51" r:id="rId11" xr:uid="{34F19A06-F602-CD41-845A-F81B2B35E3CC}"/>
    <hyperlink ref="E52" r:id="rId12" xr:uid="{A58D02A5-E40A-E847-8613-02018215AE37}"/>
    <hyperlink ref="E53" r:id="rId13" xr:uid="{38759D97-8A87-7444-B486-400ADA0077BA}"/>
    <hyperlink ref="E54" r:id="rId14" xr:uid="{C5DB68AE-ADE8-A241-92D5-44C977032AB5}"/>
    <hyperlink ref="E56:E57" r:id="rId15" display="galleriankarlstad@pdf.scancloud.se" xr:uid="{9869938A-C27C-E546-8304-51017341D0B5}"/>
    <hyperlink ref="E58" r:id="rId16" xr:uid="{D117F073-A25A-4A44-B15C-F80A947F8546}"/>
    <hyperlink ref="E59" r:id="rId17" xr:uid="{331485D2-7C10-6241-BD0B-5578AB08AB8E}"/>
    <hyperlink ref="E60" r:id="rId18" xr:uid="{1E279CBD-7DA9-0244-B868-166CC1B6F158}"/>
    <hyperlink ref="E61" r:id="rId19" xr:uid="{E71F9611-8E21-CA4D-AF32-070B379BC34D}"/>
    <hyperlink ref="E62" r:id="rId20" xr:uid="{23D08BB4-CCEB-0C4F-8203-2DD79752AB89}"/>
    <hyperlink ref="E63" r:id="rId21" xr:uid="{B5611DDA-13A8-B744-A33D-70810E2F0F1B}"/>
    <hyperlink ref="K56" location="'Gallerian Karlstad Centrum KB'!A1" display="Se separat flik för vidare information" xr:uid="{569285DB-B8FF-EF49-8FAC-50568E26ADD3}"/>
    <hyperlink ref="K57" location="'Gallerian Karlstad Centrum KB'!A1" display="Se separat flik för vidare information" xr:uid="{93255708-A3DD-724B-B286-1D0BE995999D}"/>
    <hyperlink ref="K48" location="'FAB Kullagatan i Helsingborg'!A1" display="Se separat flik för vidare information" xr:uid="{F0AA9840-B819-834F-A1A6-DC8FFAC2511A}"/>
    <hyperlink ref="K49" location="'FAB Kullagatan i Helsingborg'!A1" display="Se separat flik för vidare information" xr:uid="{31DA8A02-C949-3644-B888-13349B59EB5B}"/>
    <hyperlink ref="E64" r:id="rId22" xr:uid="{A22C2233-AF21-2A44-A27F-9D5C6ABCB24A}"/>
    <hyperlink ref="E65" r:id="rId23" xr:uid="{3BFA89F7-7F3D-4C04-AC46-5FB11BB2DFD5}"/>
    <hyperlink ref="E66" r:id="rId24" xr:uid="{BB2F92A4-C8B3-4F27-9CAC-282C37D51267}"/>
    <hyperlink ref="E67" r:id="rId25" xr:uid="{FA01759D-DD59-4803-96D5-A31957BFD8D7}"/>
    <hyperlink ref="E68" r:id="rId26" xr:uid="{76C10C47-937A-478D-A81E-3D45EBA636F8}"/>
    <hyperlink ref="E69" r:id="rId27" xr:uid="{65A1C13E-59F0-42B1-96F4-ED3697976BA5}"/>
    <hyperlink ref="E70" r:id="rId28" xr:uid="{90FD0C7D-8EE2-4ADC-8DC1-71100A45FE55}"/>
    <hyperlink ref="E71" r:id="rId29" xr:uid="{3F76B791-DFA5-4007-AE13-12889B08E5B2}"/>
    <hyperlink ref="E72" r:id="rId30" xr:uid="{BA6958B1-AA4E-4863-BFF3-BDBA04156F0E}"/>
    <hyperlink ref="E73" r:id="rId31" xr:uid="{A7D3EC77-AEAE-4F55-AD59-580FA0EB98F1}"/>
    <hyperlink ref="E55" r:id="rId32" xr:uid="{FB90183C-FFE1-4290-BBF6-F6B09B9EB1AF}"/>
    <hyperlink ref="E31" r:id="rId33" xr:uid="{9961815B-DAFA-4CCF-A318-4E50B349AAB4}"/>
    <hyperlink ref="E32" r:id="rId34" xr:uid="{8D077026-3C06-4884-9745-B71DCBF0C47E}"/>
  </hyperlinks>
  <pageMargins left="0.7" right="0.7" top="0.75" bottom="0.75" header="0.3" footer="0.3"/>
  <pageSetup paperSize="9" scale="41" orientation="landscape" r:id="rId35"/>
  <tableParts count="1">
    <tablePart r:id="rId3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37DC-AF57-C341-8F3A-032FC198E093}">
  <dimension ref="B2:J43"/>
  <sheetViews>
    <sheetView showGridLines="0" zoomScale="85" zoomScaleNormal="85" workbookViewId="0">
      <selection activeCell="B19" sqref="B19"/>
    </sheetView>
  </sheetViews>
  <sheetFormatPr defaultColWidth="11.42578125" defaultRowHeight="15.75" x14ac:dyDescent="0.3"/>
  <cols>
    <col min="1" max="1" width="11.42578125" style="1"/>
    <col min="2" max="2" width="56.140625" style="1" customWidth="1"/>
    <col min="3" max="3" width="25.7109375" style="1" customWidth="1"/>
    <col min="4" max="4" width="10.85546875" style="1" customWidth="1"/>
    <col min="5" max="5" width="66.7109375" style="1" customWidth="1"/>
    <col min="6" max="6" width="35.140625" style="1" customWidth="1"/>
    <col min="7" max="10" width="11.42578125" style="1"/>
    <col min="11" max="11" width="32.5703125" style="1" customWidth="1"/>
    <col min="12" max="16384" width="11.42578125" style="1"/>
  </cols>
  <sheetData>
    <row r="2" spans="2:10" ht="16.5" thickBot="1" x14ac:dyDescent="0.35">
      <c r="D2" s="49"/>
      <c r="E2" s="49"/>
      <c r="F2" s="49"/>
      <c r="G2" s="49"/>
      <c r="H2" s="49"/>
      <c r="I2" s="49"/>
    </row>
    <row r="3" spans="2:10" ht="21.75" x14ac:dyDescent="0.4">
      <c r="B3" s="2" t="s">
        <v>0</v>
      </c>
      <c r="C3" s="3"/>
      <c r="D3" s="95"/>
      <c r="J3" s="4"/>
    </row>
    <row r="4" spans="2:10" ht="19.5" x14ac:dyDescent="0.35">
      <c r="B4" s="4"/>
      <c r="C4" s="5"/>
      <c r="D4" s="6"/>
      <c r="J4" s="4"/>
    </row>
    <row r="5" spans="2:10" ht="19.5" x14ac:dyDescent="0.3">
      <c r="B5" s="7" t="s">
        <v>333</v>
      </c>
      <c r="C5" s="8"/>
      <c r="D5" s="9" t="s">
        <v>339</v>
      </c>
      <c r="E5" s="8"/>
      <c r="F5" s="9" t="s">
        <v>340</v>
      </c>
      <c r="J5" s="7"/>
    </row>
    <row r="6" spans="2:10" x14ac:dyDescent="0.3">
      <c r="B6" s="10" t="s">
        <v>334</v>
      </c>
      <c r="C6" s="11"/>
      <c r="D6" s="12" t="s">
        <v>1</v>
      </c>
      <c r="E6" s="11"/>
      <c r="F6" s="12" t="s">
        <v>1</v>
      </c>
      <c r="J6" s="10"/>
    </row>
    <row r="7" spans="2:10" x14ac:dyDescent="0.3">
      <c r="B7" s="10"/>
      <c r="C7" s="11"/>
      <c r="D7" s="12"/>
      <c r="E7" s="11"/>
      <c r="F7" s="12"/>
      <c r="J7" s="10"/>
    </row>
    <row r="8" spans="2:10" x14ac:dyDescent="0.3">
      <c r="B8" s="13" t="s">
        <v>342</v>
      </c>
      <c r="C8" s="11"/>
      <c r="D8" s="14" t="s">
        <v>2</v>
      </c>
      <c r="E8" s="11"/>
      <c r="F8" s="14"/>
      <c r="J8" s="13"/>
    </row>
    <row r="9" spans="2:10" x14ac:dyDescent="0.3">
      <c r="B9" s="13" t="s">
        <v>336</v>
      </c>
      <c r="C9" s="11"/>
      <c r="D9" s="14" t="s">
        <v>3</v>
      </c>
      <c r="E9" s="11"/>
      <c r="F9" s="14"/>
      <c r="J9" s="13"/>
    </row>
    <row r="10" spans="2:10" x14ac:dyDescent="0.3">
      <c r="B10" s="13"/>
      <c r="C10" s="11"/>
      <c r="D10" s="14"/>
      <c r="E10" s="11"/>
      <c r="F10" s="14"/>
      <c r="J10" s="13"/>
    </row>
    <row r="11" spans="2:10" x14ac:dyDescent="0.3">
      <c r="B11" s="15" t="s">
        <v>335</v>
      </c>
      <c r="C11" s="11"/>
      <c r="D11" s="12" t="s">
        <v>4</v>
      </c>
      <c r="E11" s="11"/>
      <c r="F11" s="12" t="s">
        <v>5</v>
      </c>
      <c r="J11" s="15"/>
    </row>
    <row r="12" spans="2:10" x14ac:dyDescent="0.3">
      <c r="B12" s="16" t="s">
        <v>294</v>
      </c>
      <c r="C12" s="11"/>
      <c r="D12" s="17" t="s">
        <v>294</v>
      </c>
      <c r="E12" s="11"/>
      <c r="F12" s="17" t="s">
        <v>294</v>
      </c>
      <c r="J12" s="16"/>
    </row>
    <row r="13" spans="2:10" x14ac:dyDescent="0.3">
      <c r="B13" s="18" t="s">
        <v>295</v>
      </c>
      <c r="C13" s="11"/>
      <c r="D13" s="19" t="s">
        <v>295</v>
      </c>
      <c r="E13" s="11"/>
      <c r="F13" s="19" t="s">
        <v>295</v>
      </c>
      <c r="J13" s="18"/>
    </row>
    <row r="14" spans="2:10" x14ac:dyDescent="0.3">
      <c r="B14" s="18" t="s">
        <v>6</v>
      </c>
      <c r="C14" s="20"/>
      <c r="D14" s="19" t="s">
        <v>6</v>
      </c>
      <c r="E14" s="20"/>
      <c r="F14" s="19" t="s">
        <v>6</v>
      </c>
      <c r="J14" s="18"/>
    </row>
    <row r="15" spans="2:10" x14ac:dyDescent="0.3">
      <c r="B15" s="10"/>
      <c r="C15" s="11"/>
      <c r="D15" s="12"/>
      <c r="E15" s="11"/>
      <c r="F15" s="12"/>
      <c r="J15" s="10"/>
    </row>
    <row r="16" spans="2:10" x14ac:dyDescent="0.3">
      <c r="B16" s="21" t="s">
        <v>7</v>
      </c>
      <c r="C16" s="11"/>
      <c r="D16" s="12" t="s">
        <v>7</v>
      </c>
      <c r="E16" s="11"/>
      <c r="F16" s="12" t="s">
        <v>7</v>
      </c>
      <c r="J16" s="21"/>
    </row>
    <row r="17" spans="2:10" ht="16.5" thickBot="1" x14ac:dyDescent="0.35">
      <c r="B17" s="22" t="s">
        <v>8</v>
      </c>
      <c r="C17" s="23"/>
      <c r="D17" s="24" t="s">
        <v>8</v>
      </c>
      <c r="E17" s="23"/>
      <c r="F17" s="24" t="s">
        <v>8</v>
      </c>
      <c r="G17" s="49"/>
      <c r="H17" s="49"/>
      <c r="I17" s="49"/>
      <c r="J17" s="21"/>
    </row>
    <row r="18" spans="2:10" x14ac:dyDescent="0.3">
      <c r="B18" s="25"/>
      <c r="C18" s="20"/>
      <c r="D18" s="20"/>
      <c r="E18" s="26"/>
    </row>
    <row r="19" spans="2:10" ht="19.5" x14ac:dyDescent="0.3">
      <c r="B19" s="9" t="s">
        <v>12</v>
      </c>
      <c r="C19" s="25"/>
      <c r="D19" s="25"/>
      <c r="E19" s="25"/>
      <c r="F19" s="26"/>
      <c r="G19" s="26"/>
      <c r="H19" s="26"/>
      <c r="I19" s="26"/>
      <c r="J19" s="26"/>
    </row>
    <row r="20" spans="2:10" x14ac:dyDescent="0.3">
      <c r="B20" s="25" t="s">
        <v>13</v>
      </c>
    </row>
    <row r="22" spans="2:10" ht="19.5" x14ac:dyDescent="0.3">
      <c r="B22" s="9" t="s">
        <v>10</v>
      </c>
    </row>
    <row r="23" spans="2:10" x14ac:dyDescent="0.3">
      <c r="B23" s="25" t="s">
        <v>164</v>
      </c>
    </row>
    <row r="24" spans="2:10" ht="16.5" thickBot="1" x14ac:dyDescent="0.35">
      <c r="B24" s="25"/>
    </row>
    <row r="25" spans="2:10" ht="19.5" x14ac:dyDescent="0.35">
      <c r="B25" s="37" t="s">
        <v>341</v>
      </c>
      <c r="C25" s="38"/>
      <c r="D25" s="38"/>
      <c r="E25" s="38"/>
      <c r="F25" s="4"/>
    </row>
    <row r="26" spans="2:10" ht="19.5" x14ac:dyDescent="0.35">
      <c r="B26" s="39"/>
      <c r="F26" s="4"/>
    </row>
    <row r="27" spans="2:10" ht="19.5" x14ac:dyDescent="0.3">
      <c r="B27" s="40" t="s">
        <v>165</v>
      </c>
      <c r="C27" s="41"/>
      <c r="E27" s="42" t="str">
        <f>IF(C27="","Ange fastigheten som arbete utförts i","")</f>
        <v>Ange fastigheten som arbete utförts i</v>
      </c>
      <c r="F27" s="7"/>
    </row>
    <row r="28" spans="2:10" ht="17.100000000000001" customHeight="1" x14ac:dyDescent="0.3">
      <c r="B28" s="40" t="s">
        <v>166</v>
      </c>
      <c r="C28" s="41"/>
      <c r="D28" s="42"/>
      <c r="E28" s="42" t="str">
        <f>IF(C28="","Ange person som varit eran referens vid beställningen","")</f>
        <v>Ange person som varit eran referens vid beställningen</v>
      </c>
      <c r="F28" s="10"/>
    </row>
    <row r="29" spans="2:10" x14ac:dyDescent="0.3">
      <c r="B29" s="43"/>
      <c r="F29" s="10"/>
    </row>
    <row r="30" spans="2:10" x14ac:dyDescent="0.3">
      <c r="B30" s="43"/>
      <c r="F30" s="10"/>
    </row>
    <row r="31" spans="2:10" ht="19.5" x14ac:dyDescent="0.35">
      <c r="B31" s="97" t="str">
        <f>_xlfn.CONCAT("GLN:")</f>
        <v>GLN:</v>
      </c>
      <c r="C31" s="98" t="str">
        <f>IF(C27="","",_xlfn.XLOOKUP(C27,'Lista över Fakturaadresser'!$C$30:$C$113,'Lista över Fakturaadresser'!$I$30:$I$113,"",,))</f>
        <v/>
      </c>
      <c r="F31" s="10"/>
    </row>
    <row r="32" spans="2:10" ht="19.5" x14ac:dyDescent="0.35">
      <c r="B32" s="97" t="str">
        <f>_xlfn.CONCAT("Peppol-ID:")</f>
        <v>Peppol-ID:</v>
      </c>
      <c r="C32" s="99" t="str">
        <f>IF(C27="","",_xlfn.XLOOKUP(C27,'Lista över Fakturaadresser'!$C$30:$C$113,'Lista över Fakturaadresser'!$J$30:$J$113,"",,))</f>
        <v/>
      </c>
      <c r="F32" s="10"/>
    </row>
    <row r="33" spans="2:6" x14ac:dyDescent="0.3">
      <c r="B33" s="43"/>
      <c r="F33" s="10"/>
    </row>
    <row r="34" spans="2:6" x14ac:dyDescent="0.3">
      <c r="B34" s="43"/>
      <c r="F34" s="10"/>
    </row>
    <row r="35" spans="2:6" ht="19.5" x14ac:dyDescent="0.3">
      <c r="B35" s="44" t="s">
        <v>167</v>
      </c>
      <c r="F35" s="13"/>
    </row>
    <row r="36" spans="2:6" x14ac:dyDescent="0.3">
      <c r="B36" s="43"/>
      <c r="F36" s="13"/>
    </row>
    <row r="37" spans="2:6" ht="19.5" x14ac:dyDescent="0.35">
      <c r="B37" s="45" t="str">
        <f>IF(_xlfn.XLOOKUP(C27,'Lista över Fakturaadresser'!$C$30:$C$113,'Lista över Fakturaadresser'!$B$30:$B$113,"",,)=0,"",_xlfn.XLOOKUP(C27,'Lista över Fakturaadresser'!$C$30:$C$113,'Lista över Fakturaadresser'!$B$30:$B$113,"",,))</f>
        <v/>
      </c>
      <c r="F37" s="13"/>
    </row>
    <row r="38" spans="2:6" ht="19.5" x14ac:dyDescent="0.35">
      <c r="B38" s="46" t="str">
        <f>_xlfn.CONCAT("FE 5612 Motkod"," ",_xlfn.XLOOKUP(C27,'Lista över Fakturaadresser'!$C$30:$C$113,'Lista över Fakturaadresser'!$F$30:$F$113,"",,))</f>
        <v xml:space="preserve">FE 5612 Motkod </v>
      </c>
      <c r="F38" s="15"/>
    </row>
    <row r="39" spans="2:6" ht="19.5" x14ac:dyDescent="0.35">
      <c r="B39" s="46" t="s">
        <v>168</v>
      </c>
      <c r="F39" s="16"/>
    </row>
    <row r="40" spans="2:6" ht="19.5" x14ac:dyDescent="0.35">
      <c r="B40" s="48"/>
      <c r="F40" s="18"/>
    </row>
    <row r="41" spans="2:6" ht="19.5" x14ac:dyDescent="0.35">
      <c r="B41" s="97" t="str">
        <f>_xlfn.CONCAT("Er Referens: ",)</f>
        <v xml:space="preserve">Er Referens: </v>
      </c>
      <c r="C41" s="100" t="str">
        <f>_xlfn.CONCAT(IF(_xlfn.XLOOKUP(C27,'Lista över Fakturaadresser'!$C$30:$C$113,'Lista över Fakturaadresser'!$G$30:$G$113,"",,)=0,"",_xlfn.XLOOKUP(C27,'Lista över Fakturaadresser'!$C$30:$C$113,'Lista över Fakturaadresser'!$G$30:$G$113,"",,))," ",C28)</f>
        <v xml:space="preserve"> </v>
      </c>
      <c r="D41" s="47"/>
      <c r="F41" s="18"/>
    </row>
    <row r="42" spans="2:6" x14ac:dyDescent="0.3">
      <c r="B42" s="43"/>
      <c r="F42" s="10"/>
    </row>
    <row r="43" spans="2:6" ht="20.25" thickBot="1" x14ac:dyDescent="0.4">
      <c r="B43" s="96" t="str">
        <f>_xlfn.CONCAT("Om PDF Faktura skicka till: ")</f>
        <v xml:space="preserve">Om PDF Faktura skicka till: </v>
      </c>
      <c r="C43" s="50" t="str">
        <f>IF(_xlfn.XLOOKUP(C27,'Lista över Fakturaadresser'!$C$30:$C$113,'Lista över Fakturaadresser'!$E$30:$E$113,"",,)=0,"",_xlfn.XLOOKUP(C27,'Lista över Fakturaadresser'!$C$30:$C$113,'Lista över Fakturaadresser'!$E$30:$E$113,"",,))</f>
        <v/>
      </c>
      <c r="D43" s="49"/>
      <c r="E43" s="49"/>
      <c r="F43" s="21" t="str">
        <f>IF(_xlfn.XLOOKUP(F27,'Lista över Fakturaadresser'!$C$30:$C$113,'Lista över Fakturaadresser'!$E$30:$E$113,"",,)=0,"",_xlfn.XLOOKUP(F27,'Lista över Fakturaadresser'!$C$30:$C$113,'Lista över Fakturaadresser'!$E$30:$E$113,"",,))</f>
        <v/>
      </c>
    </row>
  </sheetData>
  <sheetProtection algorithmName="SHA-512" hashValue="d/27svzIdl21bhjXEeUM+3tPxjikgqMdym92jBz+lpn+23A9eP6a5Xroa/9UqldjlY5NFgpMxG0c1Z28BGjf+A==" saltValue="iORJdHSMUWlQvc3tX0c6mA==" spinCount="100000" sheet="1" objects="1" scenarios="1"/>
  <conditionalFormatting sqref="C27:C28">
    <cfRule type="containsBlanks" dxfId="0" priority="1">
      <formula>LEN(TRIM(C27))=0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ADD9DB-B6EE-2943-B3D8-E9356890F01E}">
          <x14:formula1>
            <xm:f>'Lista över Fakturaadresser'!$C$33:$C$86</xm:f>
          </x14:formula1>
          <xm:sqref>F27</xm:sqref>
        </x14:dataValidation>
        <x14:dataValidation type="list" allowBlank="1" showInputMessage="1" showErrorMessage="1" xr:uid="{57C5826D-E4FA-4F50-89E0-62A2DAE1C75B}">
          <x14:formula1>
            <xm:f>'Lista över Fakturaadresser'!$C$31:$C$86</xm:f>
          </x14:formula1>
          <xm:sqref>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99"/>
  <sheetViews>
    <sheetView showGridLines="0" workbookViewId="0">
      <selection activeCell="H18" sqref="H18"/>
    </sheetView>
  </sheetViews>
  <sheetFormatPr defaultColWidth="8.85546875" defaultRowHeight="15.75" x14ac:dyDescent="0.3"/>
  <cols>
    <col min="1" max="1" width="24.28515625" style="1" customWidth="1"/>
    <col min="2" max="2" width="36" style="1" bestFit="1" customWidth="1"/>
    <col min="3" max="3" width="18.7109375" style="1" bestFit="1" customWidth="1"/>
    <col min="4" max="5" width="8.85546875" style="1"/>
    <col min="6" max="6" width="14.42578125" style="1" bestFit="1" customWidth="1"/>
    <col min="7" max="7" width="8.85546875" style="1"/>
    <col min="8" max="8" width="9.140625" style="1" customWidth="1"/>
    <col min="9" max="16384" width="8.85546875" style="1"/>
  </cols>
  <sheetData>
    <row r="1" spans="1:3" ht="24" x14ac:dyDescent="0.4">
      <c r="A1" s="51" t="s">
        <v>36</v>
      </c>
    </row>
    <row r="2" spans="1:3" x14ac:dyDescent="0.3">
      <c r="A2" s="52" t="s">
        <v>169</v>
      </c>
    </row>
    <row r="4" spans="1:3" x14ac:dyDescent="0.3">
      <c r="A4" s="53" t="s">
        <v>170</v>
      </c>
      <c r="B4" s="53" t="s">
        <v>171</v>
      </c>
    </row>
    <row r="5" spans="1:3" ht="47.25" x14ac:dyDescent="0.3">
      <c r="A5" s="54" t="s">
        <v>172</v>
      </c>
      <c r="B5" s="55" t="s">
        <v>38</v>
      </c>
    </row>
    <row r="6" spans="1:3" x14ac:dyDescent="0.3">
      <c r="B6" s="52" t="s">
        <v>173</v>
      </c>
    </row>
    <row r="7" spans="1:3" x14ac:dyDescent="0.3">
      <c r="B7" s="52"/>
    </row>
    <row r="8" spans="1:3" ht="19.5" x14ac:dyDescent="0.3">
      <c r="A8" s="9" t="s">
        <v>12</v>
      </c>
      <c r="B8" s="52"/>
    </row>
    <row r="9" spans="1:3" x14ac:dyDescent="0.3">
      <c r="A9" s="25" t="s">
        <v>13</v>
      </c>
      <c r="B9" s="52"/>
    </row>
    <row r="11" spans="1:3" ht="19.5" x14ac:dyDescent="0.35">
      <c r="A11" s="56" t="s">
        <v>174</v>
      </c>
    </row>
    <row r="12" spans="1:3" x14ac:dyDescent="0.3">
      <c r="A12" s="57" t="s">
        <v>175</v>
      </c>
      <c r="B12" s="58" t="s">
        <v>176</v>
      </c>
      <c r="C12" s="53" t="s">
        <v>177</v>
      </c>
    </row>
    <row r="13" spans="1:3" x14ac:dyDescent="0.3">
      <c r="A13" s="59">
        <v>3430</v>
      </c>
      <c r="B13" s="60" t="s">
        <v>37</v>
      </c>
      <c r="C13" s="61" t="s">
        <v>178</v>
      </c>
    </row>
    <row r="14" spans="1:3" x14ac:dyDescent="0.3">
      <c r="A14" s="62"/>
      <c r="B14" s="62"/>
      <c r="C14" s="62" t="s">
        <v>179</v>
      </c>
    </row>
    <row r="15" spans="1:3" x14ac:dyDescent="0.3">
      <c r="A15" s="63" t="s">
        <v>180</v>
      </c>
      <c r="B15" s="64" t="s">
        <v>181</v>
      </c>
      <c r="C15" s="65" t="s">
        <v>182</v>
      </c>
    </row>
    <row r="16" spans="1:3" x14ac:dyDescent="0.3">
      <c r="A16" s="66"/>
      <c r="B16" s="66"/>
      <c r="C16" s="66" t="s">
        <v>183</v>
      </c>
    </row>
    <row r="17" spans="1:3" x14ac:dyDescent="0.3">
      <c r="A17" s="66"/>
      <c r="B17" s="66"/>
      <c r="C17" s="66" t="s">
        <v>184</v>
      </c>
    </row>
    <row r="18" spans="1:3" x14ac:dyDescent="0.3">
      <c r="A18" s="66"/>
      <c r="B18" s="66"/>
      <c r="C18" s="66" t="s">
        <v>185</v>
      </c>
    </row>
    <row r="19" spans="1:3" x14ac:dyDescent="0.3">
      <c r="A19" s="66"/>
      <c r="B19" s="66"/>
      <c r="C19" s="66" t="s">
        <v>186</v>
      </c>
    </row>
    <row r="20" spans="1:3" x14ac:dyDescent="0.3">
      <c r="A20" s="66"/>
      <c r="B20" s="66"/>
      <c r="C20" s="66" t="s">
        <v>187</v>
      </c>
    </row>
    <row r="21" spans="1:3" x14ac:dyDescent="0.3">
      <c r="A21" s="66"/>
      <c r="B21" s="66"/>
      <c r="C21" s="66" t="s">
        <v>188</v>
      </c>
    </row>
    <row r="22" spans="1:3" x14ac:dyDescent="0.3">
      <c r="A22" s="62"/>
      <c r="B22" s="62"/>
      <c r="C22" s="62" t="s">
        <v>189</v>
      </c>
    </row>
    <row r="23" spans="1:3" x14ac:dyDescent="0.3">
      <c r="A23" s="63" t="s">
        <v>190</v>
      </c>
      <c r="B23" s="67" t="s">
        <v>191</v>
      </c>
      <c r="C23" s="65" t="s">
        <v>192</v>
      </c>
    </row>
    <row r="24" spans="1:3" x14ac:dyDescent="0.3">
      <c r="A24" s="66"/>
      <c r="B24" s="66"/>
      <c r="C24" s="66" t="s">
        <v>193</v>
      </c>
    </row>
    <row r="25" spans="1:3" x14ac:dyDescent="0.3">
      <c r="A25" s="66"/>
      <c r="B25" s="66"/>
      <c r="C25" s="66" t="s">
        <v>194</v>
      </c>
    </row>
    <row r="26" spans="1:3" x14ac:dyDescent="0.3">
      <c r="A26" s="66"/>
      <c r="B26" s="66"/>
      <c r="C26" s="66" t="s">
        <v>195</v>
      </c>
    </row>
    <row r="27" spans="1:3" x14ac:dyDescent="0.3">
      <c r="A27" s="66"/>
      <c r="B27" s="66"/>
      <c r="C27" s="66" t="s">
        <v>196</v>
      </c>
    </row>
    <row r="28" spans="1:3" x14ac:dyDescent="0.3">
      <c r="A28" s="66"/>
      <c r="B28" s="66"/>
      <c r="C28" s="66" t="s">
        <v>197</v>
      </c>
    </row>
    <row r="29" spans="1:3" x14ac:dyDescent="0.3">
      <c r="A29" s="66"/>
      <c r="B29" s="66"/>
      <c r="C29" s="66" t="s">
        <v>198</v>
      </c>
    </row>
    <row r="30" spans="1:3" x14ac:dyDescent="0.3">
      <c r="A30" s="66"/>
      <c r="B30" s="66"/>
      <c r="C30" s="66" t="s">
        <v>199</v>
      </c>
    </row>
    <row r="31" spans="1:3" x14ac:dyDescent="0.3">
      <c r="A31" s="66"/>
      <c r="B31" s="66"/>
      <c r="C31" s="66" t="s">
        <v>200</v>
      </c>
    </row>
    <row r="32" spans="1:3" x14ac:dyDescent="0.3">
      <c r="A32" s="66"/>
      <c r="B32" s="66"/>
      <c r="C32" s="66" t="s">
        <v>201</v>
      </c>
    </row>
    <row r="33" spans="1:3" x14ac:dyDescent="0.3">
      <c r="A33" s="66"/>
      <c r="B33" s="66"/>
      <c r="C33" s="66" t="s">
        <v>202</v>
      </c>
    </row>
    <row r="34" spans="1:3" x14ac:dyDescent="0.3">
      <c r="A34" s="66"/>
      <c r="B34" s="66"/>
      <c r="C34" s="66" t="s">
        <v>203</v>
      </c>
    </row>
    <row r="35" spans="1:3" x14ac:dyDescent="0.3">
      <c r="A35" s="66"/>
      <c r="B35" s="66"/>
      <c r="C35" s="66" t="s">
        <v>204</v>
      </c>
    </row>
    <row r="36" spans="1:3" x14ac:dyDescent="0.3">
      <c r="A36" s="66"/>
      <c r="B36" s="66"/>
      <c r="C36" s="66" t="s">
        <v>205</v>
      </c>
    </row>
    <row r="37" spans="1:3" x14ac:dyDescent="0.3">
      <c r="A37" s="66"/>
      <c r="B37" s="66"/>
      <c r="C37" s="66" t="s">
        <v>206</v>
      </c>
    </row>
    <row r="38" spans="1:3" x14ac:dyDescent="0.3">
      <c r="A38" s="66"/>
      <c r="B38" s="66"/>
      <c r="C38" s="66" t="s">
        <v>207</v>
      </c>
    </row>
    <row r="39" spans="1:3" x14ac:dyDescent="0.3">
      <c r="A39" s="66"/>
      <c r="B39" s="66"/>
      <c r="C39" s="66" t="s">
        <v>208</v>
      </c>
    </row>
    <row r="40" spans="1:3" x14ac:dyDescent="0.3">
      <c r="A40" s="66"/>
      <c r="B40" s="66"/>
      <c r="C40" s="66" t="s">
        <v>209</v>
      </c>
    </row>
    <row r="41" spans="1:3" x14ac:dyDescent="0.3">
      <c r="A41" s="66"/>
      <c r="B41" s="66"/>
      <c r="C41" s="66" t="s">
        <v>210</v>
      </c>
    </row>
    <row r="42" spans="1:3" x14ac:dyDescent="0.3">
      <c r="A42" s="66"/>
      <c r="B42" s="66"/>
      <c r="C42" s="66" t="s">
        <v>211</v>
      </c>
    </row>
    <row r="43" spans="1:3" x14ac:dyDescent="0.3">
      <c r="A43" s="66"/>
      <c r="B43" s="66"/>
      <c r="C43" s="66" t="s">
        <v>212</v>
      </c>
    </row>
    <row r="44" spans="1:3" x14ac:dyDescent="0.3">
      <c r="A44" s="66"/>
      <c r="B44" s="66"/>
      <c r="C44" s="66" t="s">
        <v>213</v>
      </c>
    </row>
    <row r="45" spans="1:3" x14ac:dyDescent="0.3">
      <c r="A45" s="59">
        <v>3433</v>
      </c>
      <c r="B45" s="60" t="s">
        <v>43</v>
      </c>
      <c r="C45" s="65" t="s">
        <v>214</v>
      </c>
    </row>
    <row r="46" spans="1:3" x14ac:dyDescent="0.3">
      <c r="A46" s="68"/>
      <c r="B46" s="66"/>
      <c r="C46" s="69" t="s">
        <v>215</v>
      </c>
    </row>
    <row r="47" spans="1:3" x14ac:dyDescent="0.3">
      <c r="A47" s="70"/>
      <c r="B47" s="71"/>
      <c r="C47" s="69" t="s">
        <v>216</v>
      </c>
    </row>
    <row r="48" spans="1:3" x14ac:dyDescent="0.3">
      <c r="A48" s="66"/>
      <c r="B48" s="66"/>
      <c r="C48" s="66" t="s">
        <v>217</v>
      </c>
    </row>
    <row r="49" spans="1:3" x14ac:dyDescent="0.3">
      <c r="A49" s="66"/>
      <c r="B49" s="66"/>
      <c r="C49" s="71" t="s">
        <v>218</v>
      </c>
    </row>
    <row r="50" spans="1:3" x14ac:dyDescent="0.3">
      <c r="A50" s="66"/>
      <c r="B50" s="66"/>
      <c r="C50" s="66" t="s">
        <v>219</v>
      </c>
    </row>
    <row r="51" spans="1:3" x14ac:dyDescent="0.3">
      <c r="A51" s="66"/>
      <c r="B51" s="66"/>
      <c r="C51" s="66" t="s">
        <v>220</v>
      </c>
    </row>
    <row r="52" spans="1:3" x14ac:dyDescent="0.3">
      <c r="A52" s="66"/>
      <c r="B52" s="66"/>
      <c r="C52" s="66" t="s">
        <v>221</v>
      </c>
    </row>
    <row r="53" spans="1:3" x14ac:dyDescent="0.3">
      <c r="A53" s="66"/>
      <c r="B53" s="66"/>
      <c r="C53" s="66" t="s">
        <v>222</v>
      </c>
    </row>
    <row r="54" spans="1:3" x14ac:dyDescent="0.3">
      <c r="A54" s="66"/>
      <c r="B54" s="66"/>
      <c r="C54" s="66" t="s">
        <v>223</v>
      </c>
    </row>
    <row r="55" spans="1:3" x14ac:dyDescent="0.3">
      <c r="A55" s="66"/>
      <c r="B55" s="66"/>
      <c r="C55" s="66" t="s">
        <v>224</v>
      </c>
    </row>
    <row r="56" spans="1:3" x14ac:dyDescent="0.3">
      <c r="A56" s="66"/>
      <c r="B56" s="66"/>
      <c r="C56" s="66" t="s">
        <v>225</v>
      </c>
    </row>
    <row r="57" spans="1:3" x14ac:dyDescent="0.3">
      <c r="A57" s="66"/>
      <c r="B57" s="66"/>
      <c r="C57" s="66" t="s">
        <v>226</v>
      </c>
    </row>
    <row r="58" spans="1:3" x14ac:dyDescent="0.3">
      <c r="A58" s="66"/>
      <c r="B58" s="66"/>
      <c r="C58" s="66" t="s">
        <v>227</v>
      </c>
    </row>
    <row r="59" spans="1:3" x14ac:dyDescent="0.3">
      <c r="A59" s="66"/>
      <c r="B59" s="66"/>
      <c r="C59" s="66" t="s">
        <v>228</v>
      </c>
    </row>
    <row r="60" spans="1:3" x14ac:dyDescent="0.3">
      <c r="A60" s="66"/>
      <c r="B60" s="66"/>
      <c r="C60" s="66" t="s">
        <v>229</v>
      </c>
    </row>
    <row r="61" spans="1:3" x14ac:dyDescent="0.3">
      <c r="A61" s="66"/>
      <c r="B61" s="66"/>
      <c r="C61" s="66" t="s">
        <v>230</v>
      </c>
    </row>
    <row r="62" spans="1:3" x14ac:dyDescent="0.3">
      <c r="A62" s="66"/>
      <c r="B62" s="66"/>
      <c r="C62" s="66" t="s">
        <v>231</v>
      </c>
    </row>
    <row r="63" spans="1:3" x14ac:dyDescent="0.3">
      <c r="A63" s="66"/>
      <c r="B63" s="66"/>
      <c r="C63" s="66" t="s">
        <v>232</v>
      </c>
    </row>
    <row r="64" spans="1:3" x14ac:dyDescent="0.3">
      <c r="A64" s="66"/>
      <c r="B64" s="66"/>
      <c r="C64" s="66" t="s">
        <v>233</v>
      </c>
    </row>
    <row r="65" spans="1:3" x14ac:dyDescent="0.3">
      <c r="A65" s="66"/>
      <c r="B65" s="66"/>
      <c r="C65" s="66" t="s">
        <v>234</v>
      </c>
    </row>
    <row r="66" spans="1:3" x14ac:dyDescent="0.3">
      <c r="A66" s="66"/>
      <c r="B66" s="66"/>
      <c r="C66" s="66" t="s">
        <v>235</v>
      </c>
    </row>
    <row r="67" spans="1:3" x14ac:dyDescent="0.3">
      <c r="A67" s="66"/>
      <c r="B67" s="66"/>
      <c r="C67" s="66" t="s">
        <v>236</v>
      </c>
    </row>
    <row r="68" spans="1:3" x14ac:dyDescent="0.3">
      <c r="A68" s="66"/>
      <c r="B68" s="66"/>
      <c r="C68" s="66" t="s">
        <v>237</v>
      </c>
    </row>
    <row r="69" spans="1:3" x14ac:dyDescent="0.3">
      <c r="A69" s="66"/>
      <c r="B69" s="66"/>
      <c r="C69" s="66" t="s">
        <v>238</v>
      </c>
    </row>
    <row r="70" spans="1:3" x14ac:dyDescent="0.3">
      <c r="A70" s="66"/>
      <c r="B70" s="66"/>
      <c r="C70" s="66" t="s">
        <v>239</v>
      </c>
    </row>
    <row r="71" spans="1:3" x14ac:dyDescent="0.3">
      <c r="A71" s="66"/>
      <c r="B71" s="66"/>
      <c r="C71" s="66" t="s">
        <v>240</v>
      </c>
    </row>
    <row r="72" spans="1:3" x14ac:dyDescent="0.3">
      <c r="A72" s="66"/>
      <c r="B72" s="66"/>
      <c r="C72" s="66" t="s">
        <v>241</v>
      </c>
    </row>
    <row r="73" spans="1:3" x14ac:dyDescent="0.3">
      <c r="A73" s="66"/>
      <c r="B73" s="66"/>
      <c r="C73" s="66" t="s">
        <v>242</v>
      </c>
    </row>
    <row r="74" spans="1:3" x14ac:dyDescent="0.3">
      <c r="A74" s="66"/>
      <c r="B74" s="66"/>
      <c r="C74" s="66" t="s">
        <v>243</v>
      </c>
    </row>
    <row r="75" spans="1:3" x14ac:dyDescent="0.3">
      <c r="A75" s="66"/>
      <c r="B75" s="66"/>
      <c r="C75" s="66" t="s">
        <v>244</v>
      </c>
    </row>
    <row r="76" spans="1:3" x14ac:dyDescent="0.3">
      <c r="A76" s="66"/>
      <c r="B76" s="66"/>
      <c r="C76" s="66" t="s">
        <v>245</v>
      </c>
    </row>
    <row r="77" spans="1:3" x14ac:dyDescent="0.3">
      <c r="A77" s="66"/>
      <c r="B77" s="66"/>
      <c r="C77" s="66" t="s">
        <v>246</v>
      </c>
    </row>
    <row r="78" spans="1:3" x14ac:dyDescent="0.3">
      <c r="A78" s="66"/>
      <c r="B78" s="66"/>
      <c r="C78" s="66" t="s">
        <v>247</v>
      </c>
    </row>
    <row r="79" spans="1:3" x14ac:dyDescent="0.3">
      <c r="A79" s="66"/>
      <c r="B79" s="66"/>
      <c r="C79" s="66" t="s">
        <v>248</v>
      </c>
    </row>
    <row r="80" spans="1:3" x14ac:dyDescent="0.3">
      <c r="A80" s="66"/>
      <c r="B80" s="66"/>
      <c r="C80" s="66" t="s">
        <v>249</v>
      </c>
    </row>
    <row r="81" spans="1:4" x14ac:dyDescent="0.3">
      <c r="A81" s="66"/>
      <c r="B81" s="66"/>
      <c r="C81" s="66" t="s">
        <v>250</v>
      </c>
    </row>
    <row r="82" spans="1:4" x14ac:dyDescent="0.3">
      <c r="A82" s="66"/>
      <c r="B82" s="66"/>
      <c r="C82" s="66" t="s">
        <v>251</v>
      </c>
      <c r="D82" s="72"/>
    </row>
    <row r="83" spans="1:4" x14ac:dyDescent="0.3">
      <c r="A83" s="66"/>
      <c r="B83" s="66"/>
      <c r="C83" s="66" t="s">
        <v>252</v>
      </c>
    </row>
    <row r="84" spans="1:4" x14ac:dyDescent="0.3">
      <c r="A84" s="66"/>
      <c r="B84" s="66"/>
      <c r="C84" s="66" t="s">
        <v>253</v>
      </c>
    </row>
    <row r="85" spans="1:4" x14ac:dyDescent="0.3">
      <c r="A85" s="66"/>
      <c r="B85" s="66"/>
      <c r="C85" s="71" t="s">
        <v>254</v>
      </c>
    </row>
    <row r="86" spans="1:4" x14ac:dyDescent="0.3">
      <c r="A86" s="62"/>
      <c r="B86" s="62"/>
      <c r="C86" s="73" t="s">
        <v>255</v>
      </c>
    </row>
    <row r="87" spans="1:4" x14ac:dyDescent="0.3">
      <c r="A87" s="74">
        <v>3434</v>
      </c>
      <c r="B87" s="67" t="s">
        <v>44</v>
      </c>
      <c r="C87" s="65" t="s">
        <v>256</v>
      </c>
    </row>
    <row r="88" spans="1:4" x14ac:dyDescent="0.3">
      <c r="A88" s="62"/>
      <c r="B88" s="62"/>
      <c r="C88" s="66" t="s">
        <v>257</v>
      </c>
    </row>
    <row r="89" spans="1:4" x14ac:dyDescent="0.3">
      <c r="A89" s="74">
        <v>3438</v>
      </c>
      <c r="B89" s="67" t="s">
        <v>43</v>
      </c>
      <c r="C89" s="60" t="s">
        <v>258</v>
      </c>
    </row>
    <row r="90" spans="1:4" x14ac:dyDescent="0.3">
      <c r="A90" s="75"/>
      <c r="B90" s="71"/>
      <c r="C90" s="66" t="s">
        <v>259</v>
      </c>
    </row>
    <row r="91" spans="1:4" ht="31.5" x14ac:dyDescent="0.3">
      <c r="A91" s="75"/>
      <c r="B91" s="71"/>
      <c r="C91" s="69" t="s">
        <v>260</v>
      </c>
    </row>
    <row r="92" spans="1:4" ht="31.5" x14ac:dyDescent="0.3">
      <c r="A92" s="75"/>
      <c r="B92" s="71"/>
      <c r="C92" s="69" t="s">
        <v>261</v>
      </c>
    </row>
    <row r="93" spans="1:4" x14ac:dyDescent="0.3">
      <c r="A93" s="76"/>
      <c r="B93" s="73"/>
      <c r="C93" s="77" t="s">
        <v>262</v>
      </c>
    </row>
    <row r="94" spans="1:4" x14ac:dyDescent="0.3">
      <c r="A94" s="59">
        <v>3439</v>
      </c>
      <c r="B94" s="67" t="s">
        <v>43</v>
      </c>
      <c r="C94" s="65" t="s">
        <v>263</v>
      </c>
    </row>
    <row r="95" spans="1:4" x14ac:dyDescent="0.3">
      <c r="A95" s="68"/>
      <c r="B95" s="71"/>
      <c r="C95" s="69" t="s">
        <v>264</v>
      </c>
    </row>
    <row r="96" spans="1:4" x14ac:dyDescent="0.3">
      <c r="A96" s="66"/>
      <c r="B96" s="66"/>
      <c r="C96" s="71" t="s">
        <v>265</v>
      </c>
    </row>
    <row r="97" spans="1:3" x14ac:dyDescent="0.3">
      <c r="A97" s="66"/>
      <c r="B97" s="66"/>
      <c r="C97" s="71" t="s">
        <v>266</v>
      </c>
    </row>
    <row r="98" spans="1:3" x14ac:dyDescent="0.3">
      <c r="A98" s="66"/>
      <c r="B98" s="66"/>
      <c r="C98" s="71" t="s">
        <v>267</v>
      </c>
    </row>
    <row r="99" spans="1:3" x14ac:dyDescent="0.3">
      <c r="A99" s="62"/>
      <c r="B99" s="62"/>
      <c r="C99" s="77" t="s">
        <v>268</v>
      </c>
    </row>
  </sheetData>
  <hyperlinks>
    <hyperlink ref="B5" r:id="rId1" xr:uid="{00000000-0004-0000-07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showGridLines="0" workbookViewId="0">
      <selection activeCell="E31" sqref="E31"/>
    </sheetView>
  </sheetViews>
  <sheetFormatPr defaultColWidth="8.85546875" defaultRowHeight="15.75" x14ac:dyDescent="0.3"/>
  <cols>
    <col min="1" max="1" width="26.7109375" style="1" bestFit="1" customWidth="1"/>
    <col min="2" max="2" width="41.28515625" style="1" bestFit="1" customWidth="1"/>
    <col min="3" max="3" width="39.7109375" style="1" bestFit="1" customWidth="1"/>
    <col min="4" max="16384" width="8.85546875" style="1"/>
  </cols>
  <sheetData>
    <row r="1" spans="1:3" ht="24" x14ac:dyDescent="0.4">
      <c r="A1" s="51" t="s">
        <v>65</v>
      </c>
    </row>
    <row r="2" spans="1:3" x14ac:dyDescent="0.3">
      <c r="A2" s="52" t="s">
        <v>269</v>
      </c>
    </row>
    <row r="4" spans="1:3" x14ac:dyDescent="0.3">
      <c r="A4" s="53" t="s">
        <v>170</v>
      </c>
      <c r="B4" s="53" t="s">
        <v>171</v>
      </c>
    </row>
    <row r="5" spans="1:3" ht="63" x14ac:dyDescent="0.3">
      <c r="A5" s="54" t="s">
        <v>270</v>
      </c>
      <c r="B5" s="55" t="s">
        <v>67</v>
      </c>
    </row>
    <row r="6" spans="1:3" x14ac:dyDescent="0.3">
      <c r="B6" s="52" t="s">
        <v>173</v>
      </c>
    </row>
    <row r="7" spans="1:3" x14ac:dyDescent="0.3">
      <c r="B7" s="52"/>
    </row>
    <row r="8" spans="1:3" ht="19.5" x14ac:dyDescent="0.3">
      <c r="A8" s="9" t="s">
        <v>12</v>
      </c>
    </row>
    <row r="9" spans="1:3" x14ac:dyDescent="0.3">
      <c r="A9" s="25" t="s">
        <v>13</v>
      </c>
    </row>
    <row r="11" spans="1:3" ht="19.5" x14ac:dyDescent="0.35">
      <c r="A11" s="56" t="s">
        <v>174</v>
      </c>
    </row>
    <row r="12" spans="1:3" x14ac:dyDescent="0.3">
      <c r="A12" s="78" t="s">
        <v>271</v>
      </c>
      <c r="B12" s="58" t="s">
        <v>176</v>
      </c>
      <c r="C12" s="53" t="s">
        <v>177</v>
      </c>
    </row>
    <row r="13" spans="1:3" x14ac:dyDescent="0.3">
      <c r="A13" s="79">
        <v>3401</v>
      </c>
      <c r="B13" s="80" t="s">
        <v>66</v>
      </c>
      <c r="C13" s="80" t="s">
        <v>272</v>
      </c>
    </row>
    <row r="14" spans="1:3" x14ac:dyDescent="0.3">
      <c r="A14" s="81"/>
      <c r="B14" s="82"/>
      <c r="C14" s="82" t="s">
        <v>273</v>
      </c>
    </row>
    <row r="15" spans="1:3" x14ac:dyDescent="0.3">
      <c r="A15" s="79">
        <v>3402</v>
      </c>
      <c r="B15" s="80" t="s">
        <v>69</v>
      </c>
      <c r="C15" s="80" t="s">
        <v>274</v>
      </c>
    </row>
    <row r="16" spans="1:3" x14ac:dyDescent="0.3">
      <c r="A16" s="79"/>
      <c r="B16" s="80"/>
      <c r="C16" s="80" t="s">
        <v>275</v>
      </c>
    </row>
    <row r="17" spans="1:3" x14ac:dyDescent="0.3">
      <c r="A17" s="81"/>
      <c r="B17" s="82"/>
      <c r="C17" s="82" t="s">
        <v>276</v>
      </c>
    </row>
    <row r="18" spans="1:3" x14ac:dyDescent="0.3">
      <c r="A18" s="83">
        <v>3403</v>
      </c>
      <c r="B18" s="84" t="s">
        <v>70</v>
      </c>
      <c r="C18" s="84" t="s">
        <v>277</v>
      </c>
    </row>
  </sheetData>
  <hyperlinks>
    <hyperlink ref="B5" r:id="rId1" xr:uid="{00000000-0004-0000-0600-000000000000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4"/>
  <sheetViews>
    <sheetView showGridLines="0" workbookViewId="0">
      <selection activeCell="E31" sqref="E31"/>
    </sheetView>
  </sheetViews>
  <sheetFormatPr defaultColWidth="8.85546875" defaultRowHeight="15.75" x14ac:dyDescent="0.3"/>
  <cols>
    <col min="1" max="1" width="28" style="1" bestFit="1" customWidth="1"/>
    <col min="2" max="2" width="41.28515625" style="1" bestFit="1" customWidth="1"/>
    <col min="3" max="3" width="30.85546875" style="1" customWidth="1"/>
    <col min="4" max="16384" width="8.85546875" style="1"/>
  </cols>
  <sheetData>
    <row r="1" spans="1:3" ht="24" x14ac:dyDescent="0.4">
      <c r="A1" s="51" t="s">
        <v>94</v>
      </c>
    </row>
    <row r="2" spans="1:3" x14ac:dyDescent="0.3">
      <c r="A2" s="52" t="s">
        <v>278</v>
      </c>
    </row>
    <row r="4" spans="1:3" x14ac:dyDescent="0.3">
      <c r="A4" s="53" t="s">
        <v>170</v>
      </c>
      <c r="B4" s="53" t="s">
        <v>171</v>
      </c>
    </row>
    <row r="5" spans="1:3" ht="63" x14ac:dyDescent="0.3">
      <c r="A5" s="54" t="s">
        <v>279</v>
      </c>
      <c r="B5" s="55" t="s">
        <v>96</v>
      </c>
    </row>
    <row r="6" spans="1:3" x14ac:dyDescent="0.3">
      <c r="B6" s="52" t="s">
        <v>173</v>
      </c>
    </row>
    <row r="7" spans="1:3" x14ac:dyDescent="0.3">
      <c r="B7" s="52"/>
    </row>
    <row r="8" spans="1:3" ht="19.5" x14ac:dyDescent="0.3">
      <c r="A8" s="9" t="s">
        <v>12</v>
      </c>
    </row>
    <row r="9" spans="1:3" x14ac:dyDescent="0.3">
      <c r="A9" s="25" t="s">
        <v>13</v>
      </c>
    </row>
    <row r="11" spans="1:3" ht="19.5" x14ac:dyDescent="0.35">
      <c r="A11" s="56" t="s">
        <v>174</v>
      </c>
    </row>
    <row r="12" spans="1:3" x14ac:dyDescent="0.3">
      <c r="A12" s="78" t="s">
        <v>271</v>
      </c>
      <c r="B12" s="58" t="s">
        <v>176</v>
      </c>
      <c r="C12" s="53" t="s">
        <v>177</v>
      </c>
    </row>
    <row r="13" spans="1:3" x14ac:dyDescent="0.3">
      <c r="A13" s="85">
        <v>3750</v>
      </c>
      <c r="B13" s="86" t="s">
        <v>280</v>
      </c>
      <c r="C13" s="87" t="s">
        <v>281</v>
      </c>
    </row>
    <row r="14" spans="1:3" x14ac:dyDescent="0.3">
      <c r="A14" s="85"/>
      <c r="B14" s="86"/>
      <c r="C14" s="87" t="s">
        <v>282</v>
      </c>
    </row>
    <row r="15" spans="1:3" x14ac:dyDescent="0.3">
      <c r="A15" s="81"/>
      <c r="B15" s="88"/>
      <c r="C15" s="89" t="s">
        <v>283</v>
      </c>
    </row>
    <row r="16" spans="1:3" x14ac:dyDescent="0.3">
      <c r="A16" s="85">
        <v>3751</v>
      </c>
      <c r="B16" s="86" t="s">
        <v>284</v>
      </c>
      <c r="C16" s="87" t="s">
        <v>285</v>
      </c>
    </row>
    <row r="17" spans="1:3" x14ac:dyDescent="0.3">
      <c r="A17" s="85"/>
      <c r="B17" s="86"/>
      <c r="C17" s="87" t="s">
        <v>286</v>
      </c>
    </row>
    <row r="18" spans="1:3" x14ac:dyDescent="0.3">
      <c r="A18" s="85"/>
      <c r="B18" s="86"/>
      <c r="C18" s="87" t="s">
        <v>287</v>
      </c>
    </row>
    <row r="19" spans="1:3" x14ac:dyDescent="0.3">
      <c r="A19" s="79"/>
      <c r="B19" s="86"/>
      <c r="C19" s="87" t="s">
        <v>288</v>
      </c>
    </row>
    <row r="20" spans="1:3" x14ac:dyDescent="0.3">
      <c r="A20" s="79"/>
      <c r="B20" s="86"/>
      <c r="C20" s="87" t="s">
        <v>289</v>
      </c>
    </row>
    <row r="21" spans="1:3" x14ac:dyDescent="0.3">
      <c r="A21" s="90">
        <v>3752</v>
      </c>
      <c r="B21" s="91" t="s">
        <v>98</v>
      </c>
      <c r="C21" s="91" t="s">
        <v>290</v>
      </c>
    </row>
    <row r="22" spans="1:3" x14ac:dyDescent="0.3">
      <c r="A22" s="79"/>
      <c r="B22" s="80"/>
      <c r="C22" s="80" t="s">
        <v>291</v>
      </c>
    </row>
    <row r="23" spans="1:3" x14ac:dyDescent="0.3">
      <c r="A23" s="79"/>
      <c r="B23" s="80"/>
      <c r="C23" s="80" t="s">
        <v>292</v>
      </c>
    </row>
    <row r="24" spans="1:3" x14ac:dyDescent="0.3">
      <c r="A24" s="81"/>
      <c r="B24" s="82"/>
      <c r="C24" s="82" t="s">
        <v>293</v>
      </c>
    </row>
  </sheetData>
  <hyperlinks>
    <hyperlink ref="B5" r:id="rId1" xr:uid="{00000000-0004-0000-0E00-000000000000}"/>
  </hyperlinks>
  <pageMargins left="0.7" right="0.7" top="0.75" bottom="0.75" header="0.3" footer="0.3"/>
  <pageSetup paperSize="9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4f10c2f7-d602-4644-bd50-5308f59d9474">
      <Terms xmlns="http://schemas.microsoft.com/office/infopath/2007/PartnerControls"/>
    </TaxKeywordTaxHTField>
    <TaxCatchAll xmlns="4f10c2f7-d602-4644-bd50-5308f59d94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D307842B7D9E4CA278A5B467BC2405" ma:contentTypeVersion="11" ma:contentTypeDescription="Create a new document." ma:contentTypeScope="" ma:versionID="2964398a420b292381861a800978e850">
  <xsd:schema xmlns:xsd="http://www.w3.org/2001/XMLSchema" xmlns:xs="http://www.w3.org/2001/XMLSchema" xmlns:p="http://schemas.microsoft.com/office/2006/metadata/properties" xmlns:ns2="4f10c2f7-d602-4644-bd50-5308f59d9474" xmlns:ns3="ca2aa26e-a2bf-473c-bc35-7184f90edd29" targetNamespace="http://schemas.microsoft.com/office/2006/metadata/properties" ma:root="true" ma:fieldsID="a896bcf6baa8d349797c3e48779cefdb" ns2:_="" ns3:_="">
    <xsd:import namespace="4f10c2f7-d602-4644-bd50-5308f59d9474"/>
    <xsd:import namespace="ca2aa26e-a2bf-473c-bc35-7184f90edd29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0c2f7-d602-4644-bd50-5308f59d947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e7fb5950-4ab3-4bc1-bdad-4f6272f4092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e14a579-3563-4d32-a74b-85893a211e33}" ma:internalName="TaxCatchAll" ma:showField="CatchAllData" ma:web="4f10c2f7-d602-4644-bd50-5308f59d94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aa26e-a2bf-473c-bc35-7184f90ed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19D4BD-C260-4DC4-8E77-F80DFD8ED40A}">
  <ds:schemaRefs>
    <ds:schemaRef ds:uri="http://purl.org/dc/dcmitype/"/>
    <ds:schemaRef ds:uri="ca2aa26e-a2bf-473c-bc35-7184f90edd29"/>
    <ds:schemaRef ds:uri="http://schemas.microsoft.com/office/2006/metadata/properties"/>
    <ds:schemaRef ds:uri="http://www.w3.org/XML/1998/namespace"/>
    <ds:schemaRef ds:uri="4f10c2f7-d602-4644-bd50-5308f59d9474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B4A4A1C-2047-45C2-BD14-3524C4D696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D013A-CBC4-4924-A97B-59E793AC3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0c2f7-d602-4644-bd50-5308f59d9474"/>
    <ds:schemaRef ds:uri="ca2aa26e-a2bf-473c-bc35-7184f90ed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Lista över Fakturaadresser</vt:lpstr>
      <vt:lpstr>Generera Fakturaadress</vt:lpstr>
      <vt:lpstr>Farsta Centrum HB</vt:lpstr>
      <vt:lpstr>FAB Kullagatan i Helsingborg</vt:lpstr>
      <vt:lpstr>Gallerian Karlstad Centrum KB</vt:lpstr>
    </vt:vector>
  </TitlesOfParts>
  <Manager/>
  <Company>Amblin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Ida Nygren</dc:creator>
  <cp:keywords/>
  <dc:description/>
  <cp:lastModifiedBy>Hugo Bernell</cp:lastModifiedBy>
  <cp:revision/>
  <cp:lastPrinted>2025-09-30T13:33:16Z</cp:lastPrinted>
  <dcterms:created xsi:type="dcterms:W3CDTF">2021-05-04T10:43:15Z</dcterms:created>
  <dcterms:modified xsi:type="dcterms:W3CDTF">2025-09-30T13:39:06Z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0x010100FDD307842B7D9E4CA278A5B467BC2405</vt:lpwstr>
  </property>
  <property fmtid="{D5CDD505-2E9C-101B-9397-08002B2CF9AE}" pid="3" name="TaxKeyword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